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І квартал" sheetId="1" r:id="rId4"/>
  </sheets>
  <definedNames>
    <definedName name="_xlnm.Print_Titles" localSheetId="0">'І квартал'!$8:$9</definedName>
    <definedName name="_xlnm.Print_Area" localSheetId="0">'І квартал'!$A$1:$E$71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<sst xmlns="http://schemas.openxmlformats.org/spreadsheetml/2006/main" uniqueCount="74">
  <si>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 xml:space="preserve">    Додаток </t>
  </si>
  <si>
    <t xml:space="preserve">              до рішення обласної ради</t>
  </si>
  <si>
    <t xml:space="preserve">від                      № </t>
  </si>
  <si>
    <t>ЗВІТ</t>
  </si>
  <si>
    <t xml:space="preserve">про виконання обласного бюджету за І півріччя 2026 року </t>
  </si>
  <si>
    <t>тис. грн</t>
  </si>
  <si>
    <t>Код</t>
  </si>
  <si>
    <t>Найменування доходів</t>
  </si>
  <si>
    <t>Затверджено на 2026 рік з урахуванням змін</t>
  </si>
  <si>
    <t>Виконано</t>
  </si>
  <si>
    <t>Відсоток виконання</t>
  </si>
  <si>
    <t>Загальний фонд</t>
  </si>
  <si>
    <t>Податок та збір на доходи фізичних осіб</t>
  </si>
  <si>
    <t xml:space="preserve">Податок на прибуток підприємств  </t>
  </si>
  <si>
    <t>Податок на прибуток підприємств та фінансових установ комунальної власності </t>
  </si>
  <si>
    <t>у 4,3 раза</t>
  </si>
  <si>
    <t xml:space="preserve">Рентна плата за спеціальне використання води  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</si>
  <si>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</si>
  <si>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 </t>
  </si>
  <si>
    <t>Рентна плата за користування надрами для видобування природного газу </t>
  </si>
  <si>
    <t>Рентна плата за користування надрами для видобування газового конденсату 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</si>
  <si>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</si>
  <si>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</si>
  <si>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</si>
  <si>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державну реєстрацію (крім адміністративного збору за проведення державної реєстрації юридичних осіб, фізичних осіб - підприємців та громадських формувань)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</si>
  <si>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</si>
  <si>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</si>
  <si>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та сертифікати, що сплачується ліцензіатами за місцем здійснення діяльності </t>
  </si>
  <si>
    <t xml:space="preserve">Плата за ліцензії на право виробництва пального 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</si>
  <si>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</si>
  <si>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роздрібної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</si>
  <si>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</si>
  <si>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Надходження від орендної плати за користування майновим комплексом та іншим майном, що перебуває в комунальній власності</t>
  </si>
  <si>
    <t>Інші надходження </t>
  </si>
  <si>
    <t>Разом доходів загального фонду (без трансфертів)</t>
  </si>
  <si>
    <t>Офіційні трансферти загального фонду</t>
  </si>
  <si>
    <t xml:space="preserve">Від органів державного управління </t>
  </si>
  <si>
    <t>Дотації з державного бюджету місцевим бюджетам</t>
  </si>
  <si>
    <t>Базова дотація 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</si>
  <si>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здоров`я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</si>
  <si>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</si>
  <si>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</si>
  <si>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</si>
  <si>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</si>
  <si>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</si>
  <si>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</si>
  <si>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</si>
  <si>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41033900</t>
  </si>
  <si>
    <t xml:space="preserve">Освітня субвенція з державного бюджету місцевим бюджетам 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</si>
  <si>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</si>
  <si>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</si>
  <si>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</si>
  <si>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</si>
  <si>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</si>
  <si>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Субвенції з місцевих бюджетів іншим місцевим бюджетам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</si>
  <si>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</si>
  <si>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Інші субвенції з місцевого бюджету</t>
  </si>
  <si>
    <t>ВСЬОГО ДОХОДІВ загального фонду</t>
  </si>
  <si>
    <t>Спеціальний фонд</t>
  </si>
  <si>
    <t xml:space="preserve">Податок з власників наземних, водних транспортних засобів та інших самохідних машин і механізмів  </t>
  </si>
  <si>
    <t>Екологічний податок</t>
  </si>
  <si>
    <t>Збір за забруднення навколишнього природного середовища</t>
  </si>
  <si>
    <t>Кошти, що сплачуються відповідно до угод про розподіл продукції (крім надходжень податків і зборів, що справляються згідно з Податковим кодексом України)</t>
  </si>
  <si>
    <t xml:space="preserve"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 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</si>
  <si>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</si>
  <si>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Концесійні платежі щодо об'єктів комунальної власності</t>
  </si>
  <si>
    <t>Власні надходження бюджетних установ  </t>
  </si>
  <si>
    <t>Разом доходів спеціального фонду (без трансфертів)</t>
  </si>
  <si>
    <t>Офіційні трансферти спеціального фонду</t>
  </si>
  <si>
    <t>у 2,1 раза</t>
  </si>
  <si>
    <t>у 10,6 раза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</si>
  <si>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</si>
  <si>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ВСЬОГО ДОХОДІВ спеціального фонду</t>
  </si>
  <si>
    <t>Разом доходів загального та спеціального фондів</t>
  </si>
</sst>
</file>

<file path=xl/styles.xml><?xml version="1.0" encoding="utf-8"?>
<styleSheet xmlns="http://schemas.openxmlformats.org/spreadsheetml/2006/main" xml:space="preserve">
  <numFmts count="2">
    <numFmt numFmtId="164" formatCode="General_)"/>
    <numFmt numFmtId="165" formatCode="#,##0.0"/>
  </numFmts>
  <fonts count="11">
    <font>
      <b val="0"/>
      <i val="0"/>
      <strike val="0"/>
      <u val="none"/>
      <sz val="12"/>
      <color rgb="FF000000"/>
      <name val="Courier"/>
    </font>
    <font>
      <b val="0"/>
      <i val="0"/>
      <strike val="0"/>
      <u val="none"/>
      <sz val="16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0"/>
      <i val="0"/>
      <strike val="0"/>
      <u val="none"/>
      <sz val="12"/>
      <color rgb="FF000000"/>
      <name val="Arial Cyr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2"/>
      <color rgb="FF000000"/>
      <name val="Times New Roman Cyr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FFF00"/>
        <bgColor rgb="FF00000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62">
    <xf xfId="0" fontId="0" numFmtId="164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2" numFmtId="164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3" numFmtId="164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4" numFmtId="164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2" numFmtId="164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5" numFmtId="164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5" numFmtId="164" fillId="2" borderId="0" applyFont="1" applyNumberFormat="0" applyFill="1" applyBorder="0" applyAlignment="1" applyProtection="true">
      <alignment horizontal="general" vertical="center" textRotation="0" wrapText="false" shrinkToFit="false"/>
      <protection hidden="false"/>
    </xf>
    <xf xfId="0" fontId="4" numFmtId="164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6" numFmtId="0" fillId="0" borderId="0" applyFont="1" applyNumberFormat="1" applyFill="0" applyBorder="0" applyAlignment="1" applyProtection="true">
      <alignment horizontal="center" vertical="center" textRotation="0" wrapText="true" shrinkToFit="false"/>
      <protection hidden="false"/>
    </xf>
    <xf xfId="0" fontId="7" numFmtId="164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8" numFmtId="164" fillId="0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4" numFmtId="164" fillId="0" borderId="0" applyFont="1" applyNumberFormat="0" applyFill="0" applyBorder="0" applyAlignment="1" applyProtection="true">
      <alignment horizontal="general" vertical="center" textRotation="0" wrapText="true" shrinkToFit="false"/>
      <protection hidden="false"/>
    </xf>
    <xf xfId="0" fontId="2" numFmtId="165" fillId="2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165" fillId="2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9" numFmtId="164" fillId="2" borderId="0" applyFont="1" applyNumberFormat="0" applyFill="1" applyBorder="0" applyAlignment="1" applyProtection="true">
      <alignment horizontal="center" vertical="center" textRotation="0" wrapText="true" shrinkToFit="false"/>
      <protection hidden="false"/>
    </xf>
    <xf xfId="0" fontId="9" numFmtId="164" fillId="2" borderId="2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4" numFmtId="0" fillId="2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5" numFmtId="0" fillId="2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7" numFmtId="165" fillId="2" borderId="0" applyFont="1" applyNumberFormat="1" applyFill="1" applyBorder="0" applyAlignment="1" applyProtection="true">
      <alignment horizontal="center" vertical="center" textRotation="0" wrapText="true" shrinkToFit="false"/>
      <protection hidden="false"/>
    </xf>
    <xf xfId="0" fontId="2" numFmtId="164" fillId="2" borderId="3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2" numFmtId="164" fillId="2" borderId="4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4" numFmtId="0" fillId="2" borderId="5" applyFont="1" applyNumberFormat="1" applyFill="1" applyBorder="1" applyAlignment="1" applyProtection="true">
      <alignment horizontal="left" vertical="center" textRotation="0" wrapText="true" shrinkToFit="false"/>
      <protection hidden="false"/>
    </xf>
    <xf xfId="0" fontId="2" numFmtId="164" fillId="2" borderId="4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2" numFmtId="164" fillId="2" borderId="0" applyFont="1" applyNumberFormat="0" applyFill="1" applyBorder="0" applyAlignment="1" applyProtection="true">
      <alignment horizontal="general" vertical="center" textRotation="0" wrapText="true" shrinkToFit="false"/>
      <protection hidden="false"/>
    </xf>
    <xf xfId="0" fontId="2" numFmtId="164" fillId="2" borderId="3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4" numFmtId="164" fillId="2" borderId="1" applyFont="1" applyNumberFormat="0" applyFill="1" applyBorder="1" applyAlignment="1" applyProtection="true">
      <alignment horizontal="left" vertical="center" textRotation="0" wrapText="true" shrinkToFit="false"/>
      <protection hidden="false"/>
    </xf>
    <xf xfId="0" fontId="4" numFmtId="0" fillId="2" borderId="1" applyFont="1" applyNumberFormat="1" applyFill="1" applyBorder="1" applyAlignment="1" applyProtection="true">
      <alignment horizontal="left" vertical="center" textRotation="0" wrapText="true" shrinkToFit="false"/>
      <protection hidden="false"/>
    </xf>
    <xf xfId="0" fontId="4" numFmtId="164" fillId="2" borderId="1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2" numFmtId="164" fillId="2" borderId="1" applyFont="1" applyNumberFormat="0" applyFill="1" applyBorder="1" applyAlignment="1" applyProtection="true">
      <alignment horizontal="general" vertical="center" textRotation="0" wrapText="false" shrinkToFit="false"/>
      <protection hidden="false"/>
    </xf>
    <xf xfId="0" fontId="2" numFmtId="0" fillId="2" borderId="1" applyFont="1" applyNumberFormat="1" applyFill="1" applyBorder="1" applyAlignment="1" applyProtection="true">
      <alignment horizontal="left" vertical="center" textRotation="0" wrapText="true" shrinkToFit="false"/>
      <protection hidden="false"/>
    </xf>
    <xf xfId="0" fontId="2" numFmtId="0" fillId="2" borderId="1" applyFont="1" applyNumberFormat="1" applyFill="1" applyBorder="1" applyAlignment="1" applyProtection="true">
      <alignment horizontal="left" vertical="center" textRotation="0" wrapText="true" shrinkToFit="false"/>
      <protection hidden="false"/>
    </xf>
    <xf xfId="0" fontId="2" numFmtId="164" fillId="2" borderId="1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2" numFmtId="164" fillId="2" borderId="1" applyFont="1" applyNumberFormat="0" applyFill="1" applyBorder="1" applyAlignment="1" applyProtection="true">
      <alignment horizontal="left" vertical="center" textRotation="0" wrapText="true" shrinkToFit="false"/>
      <protection hidden="false"/>
    </xf>
    <xf xfId="0" fontId="2" numFmtId="164" fillId="2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6" numFmtId="0" fillId="2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2" numFmtId="164" fillId="2" borderId="2" applyFont="1" applyNumberFormat="0" applyFill="1" applyBorder="1" applyAlignment="1" applyProtection="true">
      <alignment horizontal="right" vertical="center" textRotation="0" wrapText="false" shrinkToFit="false"/>
      <protection hidden="false"/>
    </xf>
    <xf xfId="0" fontId="2" numFmtId="164" fillId="2" borderId="2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2" numFmtId="164" fillId="2" borderId="2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9" numFmtId="164" fillId="2" borderId="0" applyFont="1" applyNumberFormat="0" applyFill="1" applyBorder="0" applyAlignment="1" applyProtection="true">
      <alignment horizontal="general" vertical="center" textRotation="0" wrapText="true" shrinkToFit="false"/>
      <protection hidden="false"/>
    </xf>
    <xf xfId="0" fontId="9" numFmtId="164" fillId="2" borderId="0" applyFont="1" applyNumberFormat="0" applyFill="1" applyBorder="0" applyAlignment="1" applyProtection="true">
      <alignment horizontal="center" vertical="center" textRotation="0" wrapText="false" shrinkToFit="false"/>
      <protection hidden="false"/>
    </xf>
    <xf xfId="0" fontId="4" numFmtId="164" fillId="3" borderId="0" applyFont="1" applyNumberFormat="0" applyFill="1" applyBorder="0" applyAlignment="1" applyProtection="true">
      <alignment horizontal="general" vertical="center" textRotation="0" wrapText="false" shrinkToFit="false"/>
      <protection hidden="false"/>
    </xf>
    <xf xfId="0" fontId="7" numFmtId="164" fillId="3" borderId="0" applyFont="1" applyNumberFormat="0" applyFill="1" applyBorder="0" applyAlignment="1" applyProtection="true">
      <alignment horizontal="general" vertical="center" textRotation="0" wrapText="false" shrinkToFit="false"/>
      <protection hidden="false"/>
    </xf>
    <xf xfId="0" fontId="2" numFmtId="164" fillId="2" borderId="1" applyFont="1" applyNumberFormat="0" applyFill="1" applyBorder="1" applyAlignment="1" applyProtection="true">
      <alignment horizontal="left" vertical="top" textRotation="0" wrapText="true" shrinkToFit="false"/>
      <protection hidden="false"/>
    </xf>
    <xf xfId="0" fontId="5" numFmtId="164" fillId="4" borderId="0" applyFont="1" applyNumberFormat="0" applyFill="1" applyBorder="0" applyAlignment="1" applyProtection="true">
      <alignment horizontal="general" vertical="center" textRotation="0" wrapText="false" shrinkToFit="false"/>
      <protection hidden="false"/>
    </xf>
    <xf xfId="0" fontId="2" numFmtId="164" fillId="2" borderId="0" applyFont="1" applyNumberFormat="0" applyFill="1" applyBorder="0" applyAlignment="1" applyProtection="true">
      <alignment horizontal="general" vertical="center" textRotation="0" wrapText="false" shrinkToFit="false"/>
      <protection hidden="false"/>
    </xf>
    <xf xfId="0" fontId="4" numFmtId="164" fillId="2" borderId="0" applyFont="1" applyNumberFormat="0" applyFill="1" applyBorder="0" applyAlignment="1" applyProtection="true">
      <alignment horizontal="general" vertical="center" textRotation="0" wrapText="false" shrinkToFit="false"/>
      <protection hidden="false"/>
    </xf>
    <xf xfId="0" fontId="2" numFmtId="164" fillId="2" borderId="0" applyFont="1" applyNumberFormat="0" applyFill="1" applyBorder="0" applyAlignment="1" applyProtection="true">
      <alignment horizontal="general" vertical="center" textRotation="0" wrapText="false" shrinkToFit="false"/>
      <protection hidden="false"/>
    </xf>
    <xf xfId="0" fontId="4" numFmtId="165" fillId="2" borderId="0" applyFont="1" applyNumberFormat="1" applyFill="1" applyBorder="0" applyAlignment="1" applyProtection="true">
      <alignment horizontal="center" vertical="center" textRotation="0" wrapText="true" shrinkToFit="false"/>
      <protection hidden="false"/>
    </xf>
    <xf xfId="0" fontId="2" numFmtId="164" fillId="2" borderId="1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4" numFmtId="164" fillId="2" borderId="1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4" numFmtId="164" fillId="2" borderId="5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4" numFmtId="164" fillId="2" borderId="0" applyFont="1" applyNumberFormat="0" applyFill="1" applyBorder="0" applyAlignment="1" applyProtection="true">
      <alignment horizontal="center" vertical="center" textRotation="0" wrapText="false" shrinkToFit="false"/>
      <protection hidden="false"/>
    </xf>
    <xf xfId="0" fontId="4" numFmtId="164" fillId="2" borderId="0" applyFont="1" applyNumberFormat="0" applyFill="1" applyBorder="0" applyAlignment="1" applyProtection="true">
      <alignment horizontal="center" vertical="center" textRotation="0" wrapText="true" shrinkToFit="false"/>
      <protection hidden="false"/>
    </xf>
    <xf xfId="0" fontId="4" numFmtId="164" fillId="2" borderId="6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4" numFmtId="0" fillId="2" borderId="6" applyFont="1" applyNumberFormat="1" applyFill="1" applyBorder="1" applyAlignment="1" applyProtection="true">
      <alignment horizontal="left" vertical="center" textRotation="0" wrapText="true" shrinkToFit="false"/>
      <protection hidden="false"/>
    </xf>
    <xf xfId="0" fontId="4" numFmtId="164" fillId="2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4" numFmtId="164" fillId="2" borderId="0" applyFont="1" applyNumberFormat="0" applyFill="1" applyBorder="0" applyAlignment="1" applyProtection="true">
      <alignment horizontal="center" vertical="center" textRotation="0" wrapText="false" shrinkToFit="false"/>
      <protection hidden="false"/>
    </xf>
    <xf xfId="0" fontId="4" numFmtId="164" fillId="2" borderId="1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10" numFmtId="0" fillId="2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10" numFmtId="0" fillId="2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164" fillId="2" borderId="0" applyFont="1" applyNumberFormat="0" applyFill="1" applyBorder="0" applyAlignment="1" applyProtection="true">
      <alignment horizontal="center" vertical="center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zoomScale="80" zoomScaleNormal="75" view="pageBreakPreview" showGridLines="true" showRowColHeaders="1">
      <pane xSplit="2" ySplit="9" topLeftCell="C61" activePane="bottomRight" state="frozen"/>
      <selection pane="topRight"/>
      <selection pane="bottomLeft"/>
      <selection pane="bottomRight" activeCell="I19" sqref="I19"/>
    </sheetView>
  </sheetViews>
  <sheetFormatPr customHeight="true" defaultRowHeight="15.75" defaultColWidth="8.77734375" outlineLevelRow="0" outlineLevelCol="0"/>
  <cols>
    <col min="1" max="1" width="9.109375" customWidth="true" style="25"/>
    <col min="2" max="2" width="38.44140625" customWidth="true" style="24"/>
    <col min="3" max="3" width="11.6640625" customWidth="true" style="20"/>
    <col min="4" max="4" width="9" customWidth="true" style="21"/>
    <col min="5" max="5" width="10.109375" customWidth="true" style="23"/>
  </cols>
  <sheetData>
    <row r="1" spans="1:5" customHeight="1" ht="20.25" s="1" customFormat="1">
      <c r="A1" s="40"/>
      <c r="B1" s="39"/>
      <c r="C1" s="57" t="s">
        <v>0</v>
      </c>
      <c r="D1" s="57"/>
      <c r="E1" s="57"/>
    </row>
    <row r="2" spans="1:5" customHeight="1" ht="20.25" s="1" customFormat="1">
      <c r="A2" s="40"/>
      <c r="B2" s="39"/>
      <c r="C2" s="57" t="s">
        <v>1</v>
      </c>
      <c r="D2" s="57"/>
      <c r="E2" s="57"/>
    </row>
    <row r="3" spans="1:5" customHeight="1" ht="20.25" s="1" customFormat="1">
      <c r="A3" s="40"/>
      <c r="B3" s="39"/>
      <c r="C3" s="57" t="s">
        <v>2</v>
      </c>
      <c r="D3" s="57"/>
      <c r="E3" s="57"/>
    </row>
    <row r="4" spans="1:5" customHeight="1" ht="6">
      <c r="A4" s="40"/>
      <c r="B4" s="39"/>
      <c r="C4" s="15"/>
      <c r="D4" s="15"/>
      <c r="E4" s="15"/>
    </row>
    <row r="5" spans="1:5" customHeight="1" ht="21" s="1" customFormat="1">
      <c r="A5" s="61" t="s">
        <v>3</v>
      </c>
      <c r="B5" s="61"/>
      <c r="C5" s="61"/>
      <c r="D5" s="61"/>
      <c r="E5" s="61"/>
    </row>
    <row r="6" spans="1:5" customHeight="1" ht="20.25" s="3" customFormat="1">
      <c r="A6" s="57" t="s">
        <v>4</v>
      </c>
      <c r="B6" s="57"/>
      <c r="C6" s="57"/>
      <c r="D6" s="57"/>
      <c r="E6" s="57"/>
    </row>
    <row r="7" spans="1:5" customHeight="1" ht="17.25">
      <c r="A7" s="38"/>
      <c r="B7" s="37"/>
      <c r="C7" s="16"/>
      <c r="D7" s="16"/>
      <c r="E7" s="36" t="s">
        <v>5</v>
      </c>
    </row>
    <row r="8" spans="1:5" customHeight="1" ht="30" s="4" customFormat="1">
      <c r="A8" s="58" t="s">
        <v>6</v>
      </c>
      <c r="B8" s="58" t="s">
        <v>7</v>
      </c>
      <c r="C8" s="60" t="s">
        <v>8</v>
      </c>
      <c r="D8" s="59" t="s">
        <v>9</v>
      </c>
      <c r="E8" s="59" t="s">
        <v>10</v>
      </c>
    </row>
    <row r="9" spans="1:5" customHeight="1" ht="42" s="12" customFormat="1">
      <c r="A9" s="58"/>
      <c r="B9" s="58"/>
      <c r="C9" s="60"/>
      <c r="D9" s="59"/>
      <c r="E9" s="59"/>
    </row>
    <row r="10" spans="1:5" customHeight="1" ht="19.5" s="9" customFormat="1">
      <c r="A10" s="35"/>
      <c r="B10" s="17" t="s">
        <v>11</v>
      </c>
      <c r="C10" s="17"/>
      <c r="D10" s="18"/>
      <c r="E10" s="35"/>
    </row>
    <row r="11" spans="1:5" customHeight="1" ht="15.75" s="5" customFormat="1">
      <c r="A11" s="34">
        <v>11010000</v>
      </c>
      <c r="B11" s="33" t="s">
        <v>12</v>
      </c>
      <c r="C11" s="13">
        <v>1749632.1</v>
      </c>
      <c r="D11" s="13">
        <v>927307.76198</v>
      </c>
      <c r="E11" s="13">
        <f>D11/C11*100</f>
        <v>53.000157117602</v>
      </c>
    </row>
    <row r="12" spans="1:5" customHeight="1" ht="15.75" s="8" customFormat="1">
      <c r="A12" s="49">
        <v>11020000.0</v>
      </c>
      <c r="B12" s="33" t="s">
        <v>13</v>
      </c>
      <c r="C12" s="13">
        <v>320500</v>
      </c>
      <c r="D12" s="13">
        <v>167243.74057</v>
      </c>
      <c r="E12" s="13">
        <f>D12/C12*100</f>
        <v>52.182134343214</v>
      </c>
    </row>
    <row r="13" spans="1:5" customHeight="1" ht="31.5" s="8" customFormat="1">
      <c r="A13" s="33">
        <v>11020200</v>
      </c>
      <c r="B13" s="33" t="s">
        <v>14</v>
      </c>
      <c r="C13" s="13">
        <v>61</v>
      </c>
      <c r="D13" s="13">
        <v>263.82107</v>
      </c>
      <c r="E13" s="13" t="s">
        <v>15</v>
      </c>
    </row>
    <row r="14" spans="1:5" customHeight="1" ht="15.75" s="5" customFormat="1">
      <c r="A14" s="49">
        <v>13020000.0</v>
      </c>
      <c r="B14" s="32" t="s">
        <v>16</v>
      </c>
      <c r="C14" s="13">
        <v>8200</v>
      </c>
      <c r="D14" s="13">
        <v>4223.45498</v>
      </c>
      <c r="E14" s="13">
        <f>D14/C14*100</f>
        <v>51.505548536585</v>
      </c>
    </row>
    <row r="15" spans="1:5" customHeight="1" ht="47.25" s="5" customFormat="1">
      <c r="A15" s="49">
        <v>13030100</v>
      </c>
      <c r="B15" s="32" t="s">
        <v>17</v>
      </c>
      <c r="C15" s="13">
        <v>22600</v>
      </c>
      <c r="D15" s="13">
        <v>12564.86781</v>
      </c>
      <c r="E15" s="13">
        <f>D15/C15*100</f>
        <v>55.596760221239</v>
      </c>
    </row>
    <row r="16" spans="1:5" customHeight="1" ht="31.5" s="5" customFormat="1">
      <c r="A16" s="49">
        <v>13030700</v>
      </c>
      <c r="B16" s="31" t="s">
        <v>18</v>
      </c>
      <c r="C16" s="13">
        <v>26400</v>
      </c>
      <c r="D16" s="13">
        <v>23720.51797</v>
      </c>
      <c r="E16" s="13">
        <f>D16/C16*100</f>
        <v>89.850446856061</v>
      </c>
    </row>
    <row r="17" spans="1:5" customHeight="1" ht="31.5" s="5" customFormat="1">
      <c r="A17" s="49">
        <v>13030800</v>
      </c>
      <c r="B17" s="31" t="s">
        <v>19</v>
      </c>
      <c r="C17" s="13">
        <v>37400</v>
      </c>
      <c r="D17" s="13">
        <v>23230.58168</v>
      </c>
      <c r="E17" s="13">
        <f>D17/C17*100</f>
        <v>62.113854759358</v>
      </c>
    </row>
    <row r="18" spans="1:5" customHeight="1" ht="31.5" s="5" customFormat="1">
      <c r="A18" s="49">
        <v>13030900</v>
      </c>
      <c r="B18" s="31" t="s">
        <v>20</v>
      </c>
      <c r="C18" s="13">
        <v>288</v>
      </c>
      <c r="D18" s="13">
        <v>275.67539</v>
      </c>
      <c r="E18" s="13">
        <f>D18/C18*100</f>
        <v>95.720621527778</v>
      </c>
    </row>
    <row r="19" spans="1:5" customHeight="1" ht="47.25" s="5" customFormat="1">
      <c r="A19" s="49">
        <v>21010300</v>
      </c>
      <c r="B19" s="33" t="s">
        <v>21</v>
      </c>
      <c r="C19" s="13">
        <v>240</v>
      </c>
      <c r="D19" s="13">
        <v>191.294</v>
      </c>
      <c r="E19" s="13">
        <f>D19/C19*100</f>
        <v>79.705833333333</v>
      </c>
    </row>
    <row r="20" spans="1:5" customHeight="1" ht="15.75" s="5" customFormat="1">
      <c r="A20" s="49">
        <v>21080500</v>
      </c>
      <c r="B20" s="31" t="s">
        <v>22</v>
      </c>
      <c r="C20" s="13">
        <v>1500</v>
      </c>
      <c r="D20" s="13">
        <v>339.7586</v>
      </c>
      <c r="E20" s="13">
        <f>D20/C20*100</f>
        <v>22.650573333333</v>
      </c>
    </row>
    <row r="21" spans="1:5" customHeight="1" ht="102.75" s="8" customFormat="1">
      <c r="A21" s="49">
        <v>22010500</v>
      </c>
      <c r="B21" s="32" t="s">
        <v>23</v>
      </c>
      <c r="C21" s="13">
        <v>113.2</v>
      </c>
      <c r="D21" s="13">
        <v>54.47705</v>
      </c>
      <c r="E21" s="13">
        <f>D21/C21*100</f>
        <v>48.124602473498</v>
      </c>
    </row>
    <row r="22" spans="1:5" customHeight="1" ht="66.75" s="8" customFormat="1">
      <c r="A22" s="49">
        <v>22010900</v>
      </c>
      <c r="B22" s="32" t="s">
        <v>24</v>
      </c>
      <c r="C22" s="13">
        <v>230</v>
      </c>
      <c r="D22" s="13">
        <v>126.9152</v>
      </c>
      <c r="E22" s="13">
        <f>D22/C22*100</f>
        <v>55.18052173913</v>
      </c>
    </row>
    <row r="23" spans="1:5" customHeight="1" ht="81.75" s="8" customFormat="1">
      <c r="A23" s="49">
        <v>22011000</v>
      </c>
      <c r="B23" s="32" t="s">
        <v>25</v>
      </c>
      <c r="C23" s="13">
        <v>5900</v>
      </c>
      <c r="D23" s="13">
        <v>3144.51887</v>
      </c>
      <c r="E23" s="13">
        <f>D23/C23*100</f>
        <v>53.29693</v>
      </c>
    </row>
    <row r="24" spans="1:5" customHeight="1" ht="84.75" s="8" customFormat="1">
      <c r="A24" s="49">
        <v>22011100</v>
      </c>
      <c r="B24" s="33" t="s">
        <v>26</v>
      </c>
      <c r="C24" s="13">
        <v>33050</v>
      </c>
      <c r="D24" s="13">
        <v>19086.30904</v>
      </c>
      <c r="E24" s="13">
        <f>D24/C24*100</f>
        <v>57.749800423601</v>
      </c>
    </row>
    <row r="25" spans="1:5" customHeight="1" ht="31.5" s="8" customFormat="1">
      <c r="A25" s="49">
        <v>22011800</v>
      </c>
      <c r="B25" s="33" t="s">
        <v>27</v>
      </c>
      <c r="C25" s="13">
        <v>1120</v>
      </c>
      <c r="D25" s="13">
        <v>617.26882</v>
      </c>
      <c r="E25" s="13">
        <f>D25/C25*100</f>
        <v>55.1132875</v>
      </c>
    </row>
    <row r="26" spans="1:5" customHeight="1" ht="31.5" s="8" customFormat="1">
      <c r="A26" s="30">
        <v>22013100</v>
      </c>
      <c r="B26" s="32" t="s">
        <v>28</v>
      </c>
      <c r="C26" s="13">
        <v>3.8</v>
      </c>
      <c r="D26" s="13">
        <v>3.89115</v>
      </c>
      <c r="E26" s="13">
        <f>D26/C26*100</f>
        <v>102.39868421053</v>
      </c>
    </row>
    <row r="27" spans="1:5" customHeight="1" ht="66.75" s="8" customFormat="1">
      <c r="A27" s="30">
        <v>22013200</v>
      </c>
      <c r="B27" s="30" t="s">
        <v>29</v>
      </c>
      <c r="C27" s="13">
        <v>760</v>
      </c>
      <c r="D27" s="13">
        <v>426.7268</v>
      </c>
      <c r="E27" s="13">
        <f>D27/C27*100</f>
        <v>56.148263157895</v>
      </c>
    </row>
    <row r="28" spans="1:5" customHeight="1" ht="31.5" s="8" customFormat="1">
      <c r="A28" s="30">
        <v>22013300</v>
      </c>
      <c r="B28" s="30" t="s">
        <v>30</v>
      </c>
      <c r="C28" s="13">
        <v>483</v>
      </c>
      <c r="D28" s="13">
        <v>266.44705</v>
      </c>
      <c r="E28" s="13">
        <f>D28/C28*100</f>
        <v>55.165020703934</v>
      </c>
    </row>
    <row r="29" spans="1:5" customHeight="1" ht="63" s="8" customFormat="1">
      <c r="A29" s="30">
        <v>22013400</v>
      </c>
      <c r="B29" s="30" t="s">
        <v>31</v>
      </c>
      <c r="C29" s="13">
        <v>850</v>
      </c>
      <c r="D29" s="13">
        <v>540.40581</v>
      </c>
      <c r="E29" s="13">
        <f>D29/C29*100</f>
        <v>63.577154117647</v>
      </c>
    </row>
    <row r="30" spans="1:5" customHeight="1" ht="47.25" s="5" customFormat="1">
      <c r="A30" s="49">
        <v>22080400</v>
      </c>
      <c r="B30" s="33" t="s">
        <v>32</v>
      </c>
      <c r="C30" s="13">
        <v>19000</v>
      </c>
      <c r="D30" s="13">
        <v>9622</v>
      </c>
      <c r="E30" s="13">
        <f>D30/C30*100</f>
        <v>50.642105263158</v>
      </c>
    </row>
    <row r="31" spans="1:5" customHeight="1" ht="15.75" s="6" customFormat="1">
      <c r="A31" s="49">
        <v>24060300</v>
      </c>
      <c r="B31" s="29" t="s">
        <v>33</v>
      </c>
      <c r="C31" s="13">
        <v>3075.705</v>
      </c>
      <c r="D31" s="13">
        <v>2001.68771</v>
      </c>
      <c r="E31" s="13">
        <f>D31/C31*100</f>
        <v>65.080614363211</v>
      </c>
    </row>
    <row r="32" spans="1:5" customHeight="1" ht="31.5" s="42" customFormat="1">
      <c r="A32" s="50"/>
      <c r="B32" s="28" t="s">
        <v>34</v>
      </c>
      <c r="C32" s="14">
        <f>SUM(C11:C31)</f>
        <v>2231406.805</v>
      </c>
      <c r="D32" s="14">
        <f>SUM(D11:D31)</f>
        <v>1195252.12155</v>
      </c>
      <c r="E32" s="14">
        <f>D32/C32*100</f>
        <v>53.564958163243</v>
      </c>
    </row>
    <row r="33" spans="1:5" customHeight="1" ht="18.75" s="10" customFormat="1">
      <c r="A33" s="50">
        <v>40000000.0</v>
      </c>
      <c r="B33" s="28" t="s">
        <v>35</v>
      </c>
      <c r="C33" s="14">
        <f>C34</f>
        <v>1452792.627</v>
      </c>
      <c r="D33" s="14">
        <f>D34</f>
        <v>938238.626</v>
      </c>
      <c r="E33" s="14">
        <f>D33/C33*100</f>
        <v>64.581730975428</v>
      </c>
    </row>
    <row r="34" spans="1:5" customHeight="1" ht="15.75" s="8" customFormat="1">
      <c r="A34" s="50">
        <v>41000000</v>
      </c>
      <c r="B34" s="27" t="s">
        <v>36</v>
      </c>
      <c r="C34" s="14">
        <f>C35+C39+C51</f>
        <v>1452792.627</v>
      </c>
      <c r="D34" s="14">
        <f>D35+D39+D51</f>
        <v>938238.626</v>
      </c>
      <c r="E34" s="14">
        <f>D34/C34*100</f>
        <v>64.581730975428</v>
      </c>
    </row>
    <row r="35" spans="1:5" customHeight="1" ht="31.5" s="6" customFormat="1">
      <c r="A35" s="50">
        <v>41020000</v>
      </c>
      <c r="B35" s="27" t="s">
        <v>37</v>
      </c>
      <c r="C35" s="14">
        <f>SUM(C36:C38)</f>
        <v>325625.5</v>
      </c>
      <c r="D35" s="14">
        <f>SUM(D36:D38)</f>
        <v>162812.4</v>
      </c>
      <c r="E35" s="14">
        <f>D35/C35*100</f>
        <v>49.99989251456</v>
      </c>
    </row>
    <row r="36" spans="1:5" customHeight="1" ht="15.75" s="5" customFormat="1">
      <c r="A36" s="49">
        <v>41020100</v>
      </c>
      <c r="B36" s="33" t="s">
        <v>38</v>
      </c>
      <c r="C36" s="13">
        <v>139328.6</v>
      </c>
      <c r="D36" s="13">
        <v>69664.2</v>
      </c>
      <c r="E36" s="13">
        <f>D36/C36*100</f>
        <v>49.999928227227</v>
      </c>
    </row>
    <row r="37" spans="1:5" customHeight="1" ht="69.75" s="5" customFormat="1">
      <c r="A37" s="49">
        <v>41020200</v>
      </c>
      <c r="B37" s="33" t="s">
        <v>39</v>
      </c>
      <c r="C37" s="13">
        <v>131897.1</v>
      </c>
      <c r="D37" s="13">
        <v>65948.4</v>
      </c>
      <c r="E37" s="13">
        <f>D37/C37*100</f>
        <v>49.999886274983</v>
      </c>
    </row>
    <row r="38" spans="1:5" customHeight="1" ht="116.25" s="5" customFormat="1">
      <c r="A38" s="49">
        <v>41021400</v>
      </c>
      <c r="B38" s="33" t="s">
        <v>40</v>
      </c>
      <c r="C38" s="13">
        <v>54399.8</v>
      </c>
      <c r="D38" s="13">
        <v>27199.8</v>
      </c>
      <c r="E38" s="13">
        <f>D38/C38*100</f>
        <v>49.999816175795</v>
      </c>
    </row>
    <row r="39" spans="1:5" customHeight="1" ht="34.5" s="6" customFormat="1">
      <c r="A39" s="50">
        <v>41030000</v>
      </c>
      <c r="B39" s="27" t="s">
        <v>41</v>
      </c>
      <c r="C39" s="14">
        <f>SUM(C40:C50)</f>
        <v>1108490.127</v>
      </c>
      <c r="D39" s="14">
        <f>SUM(D40:D50)</f>
        <v>768506.226</v>
      </c>
      <c r="E39" s="14">
        <f>D39/C39*100</f>
        <v>69.329099762023</v>
      </c>
    </row>
    <row r="40" spans="1:5" customHeight="1" ht="54" s="11" customFormat="1">
      <c r="A40" s="49">
        <v>41031100</v>
      </c>
      <c r="B40" s="30" t="s">
        <v>42</v>
      </c>
      <c r="C40" s="13">
        <v>748.1</v>
      </c>
      <c r="D40" s="13">
        <v>748.1</v>
      </c>
      <c r="E40" s="13">
        <f>D40/C40*100</f>
        <v>100</v>
      </c>
    </row>
    <row r="41" spans="1:5" customHeight="1" ht="76.5" s="11" customFormat="1">
      <c r="A41" s="49">
        <v>41031900</v>
      </c>
      <c r="B41" s="30" t="s">
        <v>43</v>
      </c>
      <c r="C41" s="13">
        <v>103093</v>
      </c>
      <c r="D41" s="13">
        <v>67010</v>
      </c>
      <c r="E41" s="13">
        <f>D41/C41*100</f>
        <v>64.999563500917</v>
      </c>
    </row>
    <row r="42" spans="1:5" customHeight="1" ht="109.5" s="6" customFormat="1">
      <c r="A42" s="49">
        <v>41032300</v>
      </c>
      <c r="B42" s="30" t="s">
        <v>44</v>
      </c>
      <c r="C42" s="13">
        <v>31850.685</v>
      </c>
      <c r="D42" s="13">
        <v>12740.276</v>
      </c>
      <c r="E42" s="13">
        <f>D42/C42*100</f>
        <v>40.0000062793</v>
      </c>
    </row>
    <row r="43" spans="1:5" customHeight="1" ht="61.5" s="6" customFormat="1">
      <c r="A43" s="49">
        <v>41033000</v>
      </c>
      <c r="B43" s="30" t="s">
        <v>45</v>
      </c>
      <c r="C43" s="13">
        <v>34612</v>
      </c>
      <c r="D43" s="13">
        <v>17349.3</v>
      </c>
      <c r="E43" s="13">
        <f>D43/C43*100</f>
        <v>50.125101120998</v>
      </c>
    </row>
    <row r="44" spans="1:5" customHeight="1" ht="147.75" s="6" customFormat="1">
      <c r="A44" s="49">
        <v>41033600.0</v>
      </c>
      <c r="B44" s="30" t="s">
        <v>46</v>
      </c>
      <c r="C44" s="13">
        <v>0.0</v>
      </c>
      <c r="D44" s="13">
        <v>14130</v>
      </c>
      <c r="E44" s="13"/>
    </row>
    <row r="45" spans="1:5" customHeight="1" ht="31.5" s="6" customFormat="1">
      <c r="A45" s="49" t="s">
        <v>47</v>
      </c>
      <c r="B45" s="30" t="s">
        <v>48</v>
      </c>
      <c r="C45" s="13">
        <v>228905</v>
      </c>
      <c r="D45" s="13">
        <v>204915.8</v>
      </c>
      <c r="E45" s="13">
        <f>D45/C45*100</f>
        <v>89.520019221948</v>
      </c>
    </row>
    <row r="46" spans="1:5" customHeight="1" ht="99" s="6" customFormat="1">
      <c r="A46" s="49">
        <v>41035800</v>
      </c>
      <c r="B46" s="30" t="s">
        <v>49</v>
      </c>
      <c r="C46" s="13">
        <v>56242.652</v>
      </c>
      <c r="D46" s="13">
        <v>26929.46</v>
      </c>
      <c r="E46" s="13">
        <f>D46/C46*100</f>
        <v>47.880850284229</v>
      </c>
    </row>
    <row r="47" spans="1:5" customHeight="1" ht="99" s="6" customFormat="1">
      <c r="A47" s="49">
        <v>41036000</v>
      </c>
      <c r="B47" s="30" t="s">
        <v>50</v>
      </c>
      <c r="C47" s="13">
        <v>4191.7</v>
      </c>
      <c r="D47" s="13">
        <v>2513.4</v>
      </c>
      <c r="E47" s="13">
        <f>D47/C47*100</f>
        <v>59.961352196006</v>
      </c>
    </row>
    <row r="48" spans="1:5" customHeight="1" ht="384.75" s="6" customFormat="1">
      <c r="A48" s="49">
        <v>41036100</v>
      </c>
      <c r="B48" s="30" t="s">
        <v>51</v>
      </c>
      <c r="C48" s="13">
        <v>226313.39</v>
      </c>
      <c r="D48" s="13">
        <v>226313.39</v>
      </c>
      <c r="E48" s="13">
        <f>D48/C48*100</f>
        <v>100</v>
      </c>
    </row>
    <row r="49" spans="1:5" customHeight="1" ht="51" s="6" customFormat="1">
      <c r="A49" s="49">
        <v>41036300</v>
      </c>
      <c r="B49" s="30" t="s">
        <v>52</v>
      </c>
      <c r="C49" s="13">
        <v>11169.2</v>
      </c>
      <c r="D49" s="13">
        <v>11169.2</v>
      </c>
      <c r="E49" s="13">
        <f>D49/C49*100</f>
        <v>100</v>
      </c>
    </row>
    <row r="50" spans="1:5" customHeight="1" ht="57" s="6" customFormat="1">
      <c r="A50" s="49">
        <v>41037500</v>
      </c>
      <c r="B50" s="30" t="s">
        <v>53</v>
      </c>
      <c r="C50" s="13">
        <v>411364.4</v>
      </c>
      <c r="D50" s="13">
        <v>184687.3</v>
      </c>
      <c r="E50" s="13">
        <f>D50/C50*100</f>
        <v>44.89627687763</v>
      </c>
    </row>
    <row r="51" spans="1:5" customHeight="1" ht="57" s="6" customFormat="1">
      <c r="A51" s="54">
        <v>41050000</v>
      </c>
      <c r="B51" s="55" t="s">
        <v>54</v>
      </c>
      <c r="C51" s="14">
        <f>SUM(C52:C53)</f>
        <v>18677</v>
      </c>
      <c r="D51" s="14">
        <f>SUM(D52:D53)</f>
        <v>6920</v>
      </c>
      <c r="E51" s="14">
        <f>D51/C51*100</f>
        <v>37.050918241688</v>
      </c>
    </row>
    <row r="52" spans="1:5" customHeight="1" ht="114" s="6" customFormat="1">
      <c r="A52" s="34">
        <v>41053500</v>
      </c>
      <c r="B52" s="30" t="s">
        <v>55</v>
      </c>
      <c r="C52" s="13">
        <v>13467</v>
      </c>
      <c r="D52" s="13">
        <v>4520</v>
      </c>
      <c r="E52" s="13">
        <f>D52/C52*100</f>
        <v>33.563525655306</v>
      </c>
    </row>
    <row r="53" spans="1:5" customHeight="1" ht="42.75" s="6" customFormat="1">
      <c r="A53" s="34">
        <v>41053900</v>
      </c>
      <c r="B53" s="30" t="s">
        <v>56</v>
      </c>
      <c r="C53" s="13">
        <v>5210</v>
      </c>
      <c r="D53" s="13">
        <v>2400</v>
      </c>
      <c r="E53" s="13">
        <f>D53/C53*100</f>
        <v>46.065259117083</v>
      </c>
    </row>
    <row r="54" spans="1:5" customHeight="1" ht="15.75" s="41" customFormat="1">
      <c r="A54" s="50"/>
      <c r="B54" s="17" t="s">
        <v>57</v>
      </c>
      <c r="C54" s="14">
        <f>C32+C34</f>
        <v>3684199.432</v>
      </c>
      <c r="D54" s="14">
        <f>D32+D34</f>
        <v>2133490.74755</v>
      </c>
      <c r="E54" s="14">
        <f>D54/C54*100</f>
        <v>57.909208959185</v>
      </c>
    </row>
    <row r="55" spans="1:5" customHeight="1" ht="15.75" s="45" customFormat="1">
      <c r="A55" s="49"/>
      <c r="B55" s="17" t="s">
        <v>58</v>
      </c>
      <c r="C55" s="13"/>
      <c r="D55" s="13"/>
      <c r="E55" s="13"/>
    </row>
    <row r="56" spans="1:5" customHeight="1" ht="47.25" s="45" customFormat="1">
      <c r="A56" s="49">
        <v>12020900</v>
      </c>
      <c r="B56" s="33" t="s">
        <v>59</v>
      </c>
      <c r="C56" s="13"/>
      <c r="D56" s="13">
        <v>4.92338</v>
      </c>
      <c r="E56" s="13"/>
    </row>
    <row r="57" spans="1:5" customHeight="1" ht="15.75" s="45" customFormat="1">
      <c r="A57" s="49">
        <v>19010000</v>
      </c>
      <c r="B57" s="33" t="s">
        <v>60</v>
      </c>
      <c r="C57" s="13">
        <v>102000</v>
      </c>
      <c r="D57" s="13">
        <v>50349.09784</v>
      </c>
      <c r="E57" s="13">
        <f>D57/C57*100</f>
        <v>49.361860627451</v>
      </c>
    </row>
    <row r="58" spans="1:5" customHeight="1" ht="31.5" s="45" customFormat="1">
      <c r="A58" s="49">
        <v>19050000</v>
      </c>
      <c r="B58" s="33" t="s">
        <v>61</v>
      </c>
      <c r="C58" s="13"/>
      <c r="D58" s="13">
        <v>0.97502</v>
      </c>
      <c r="E58" s="13"/>
    </row>
    <row r="59" spans="1:5" customHeight="1" ht="72.75" s="45" customFormat="1">
      <c r="A59" s="49">
        <v>21090000</v>
      </c>
      <c r="B59" s="33" t="s">
        <v>62</v>
      </c>
      <c r="C59" s="13">
        <v>5000</v>
      </c>
      <c r="D59" s="13">
        <v>2770.10444</v>
      </c>
      <c r="E59" s="13">
        <f>D59/C59*100</f>
        <v>55.4020888</v>
      </c>
    </row>
    <row r="60" spans="1:5" customHeight="1" ht="69" s="46" customFormat="1">
      <c r="A60" s="49">
        <v>24062100</v>
      </c>
      <c r="B60" s="43" t="s">
        <v>63</v>
      </c>
      <c r="C60" s="13">
        <v>1370</v>
      </c>
      <c r="D60" s="13">
        <v>1383.00449</v>
      </c>
      <c r="E60" s="13">
        <f>D60/C60*100</f>
        <v>100.94923284672</v>
      </c>
    </row>
    <row r="61" spans="1:5" customHeight="1" ht="87" s="47" customFormat="1">
      <c r="A61" s="49">
        <v>24110900</v>
      </c>
      <c r="B61" s="33" t="s">
        <v>64</v>
      </c>
      <c r="C61" s="13"/>
      <c r="D61" s="13">
        <v>76.35491</v>
      </c>
      <c r="E61" s="13"/>
    </row>
    <row r="62" spans="1:5" customHeight="1" ht="42" s="5" customFormat="1">
      <c r="A62" s="49">
        <v>24160100</v>
      </c>
      <c r="B62" s="33" t="s">
        <v>65</v>
      </c>
      <c r="C62" s="13"/>
      <c r="D62" s="13">
        <v>200</v>
      </c>
      <c r="E62" s="13"/>
    </row>
    <row r="63" spans="1:5" customHeight="1" ht="25.5" s="44" customFormat="1">
      <c r="A63" s="49">
        <v>25000000.0</v>
      </c>
      <c r="B63" s="33" t="s">
        <v>66</v>
      </c>
      <c r="C63" s="13">
        <v>118452.72258</v>
      </c>
      <c r="D63" s="13">
        <v>73232.92155</v>
      </c>
      <c r="E63" s="13">
        <f>D63/C63*100</f>
        <v>61.824599684098</v>
      </c>
    </row>
    <row r="64" spans="1:5" customHeight="1" ht="31.5" s="10" customFormat="1">
      <c r="A64" s="50"/>
      <c r="B64" s="28" t="s">
        <v>67</v>
      </c>
      <c r="C64" s="14">
        <f>SUM(C56:C63)</f>
        <v>226822.72258</v>
      </c>
      <c r="D64" s="14">
        <f>SUM(D56:D63)</f>
        <v>128017.38163</v>
      </c>
      <c r="E64" s="14">
        <f>D64/C64*100</f>
        <v>56.439399092764</v>
      </c>
    </row>
    <row r="65" spans="1:5" customHeight="1" ht="18.75" s="10" customFormat="1">
      <c r="A65" s="56">
        <v>40000000.0</v>
      </c>
      <c r="B65" s="28" t="s">
        <v>68</v>
      </c>
      <c r="C65" s="14">
        <f>C66+C68</f>
        <v>12899.6</v>
      </c>
      <c r="D65" s="14">
        <f>D66+D68</f>
        <v>26611.5</v>
      </c>
      <c r="E65" s="14" t="s">
        <v>69</v>
      </c>
    </row>
    <row r="66" spans="1:5" customHeight="1" ht="31.5" s="10" customFormat="1">
      <c r="A66" s="56">
        <v>41030000</v>
      </c>
      <c r="B66" s="27" t="s">
        <v>41</v>
      </c>
      <c r="C66" s="14">
        <f>C67</f>
        <v>2363.4</v>
      </c>
      <c r="D66" s="14">
        <f>D67</f>
        <v>25090.4</v>
      </c>
      <c r="E66" s="14" t="s">
        <v>70</v>
      </c>
    </row>
    <row r="67" spans="1:5" customHeight="1" ht="42.75" s="10" customFormat="1">
      <c r="A67" s="34">
        <v>41033900</v>
      </c>
      <c r="B67" s="32" t="s">
        <v>48</v>
      </c>
      <c r="C67" s="13">
        <v>2363.4</v>
      </c>
      <c r="D67" s="13">
        <v>25090.4</v>
      </c>
      <c r="E67" s="13" t="s">
        <v>70</v>
      </c>
    </row>
    <row r="68" spans="1:5" customHeight="1" ht="31.5" s="10" customFormat="1">
      <c r="A68" s="54">
        <v>41050000</v>
      </c>
      <c r="B68" s="55" t="s">
        <v>54</v>
      </c>
      <c r="C68" s="14">
        <f>C69</f>
        <v>10536.2</v>
      </c>
      <c r="D68" s="14">
        <f>D69</f>
        <v>1521.1</v>
      </c>
      <c r="E68" s="14">
        <f>D68/C68*100</f>
        <v>14.436893756762</v>
      </c>
    </row>
    <row r="69" spans="1:5" customHeight="1" ht="54" s="10" customFormat="1">
      <c r="A69" s="34">
        <v>410534000</v>
      </c>
      <c r="B69" s="43" t="s">
        <v>71</v>
      </c>
      <c r="C69" s="13">
        <v>10536.2</v>
      </c>
      <c r="D69" s="13">
        <v>1521.1</v>
      </c>
      <c r="E69" s="13">
        <f>D69/C69*100</f>
        <v>14.436893756762</v>
      </c>
    </row>
    <row r="70" spans="1:5" customHeight="1" ht="15.75" s="7" customFormat="1">
      <c r="A70" s="51"/>
      <c r="B70" s="22" t="s">
        <v>72</v>
      </c>
      <c r="C70" s="14">
        <f>C64+C65</f>
        <v>239722.32258</v>
      </c>
      <c r="D70" s="14">
        <f>D64+D65</f>
        <v>154628.88163</v>
      </c>
      <c r="E70" s="14">
        <f>D70/C70*100</f>
        <v>64.503330338958</v>
      </c>
    </row>
    <row r="71" spans="1:5" customHeight="1" ht="31.5" s="4" customFormat="1">
      <c r="A71" s="50"/>
      <c r="B71" s="26" t="s">
        <v>73</v>
      </c>
      <c r="C71" s="14">
        <f>C54+C70</f>
        <v>3923921.75458</v>
      </c>
      <c r="D71" s="14">
        <f>D54+D70</f>
        <v>2288119.62918</v>
      </c>
      <c r="E71" s="14">
        <f>D71/C71*100</f>
        <v>58.312060542729</v>
      </c>
    </row>
    <row r="72" spans="1:5" customHeight="1" ht="18.75" s="4" customFormat="1">
      <c r="A72" s="52"/>
      <c r="B72" s="53"/>
      <c r="C72" s="48"/>
      <c r="D72" s="48"/>
      <c r="E72" s="19"/>
    </row>
    <row r="73" spans="1:5" customHeight="1" ht="15.75">
      <c r="D73" s="20"/>
    </row>
    <row r="74" spans="1:5" customHeight="1" ht="15.75">
      <c r="D74" s="20"/>
    </row>
    <row r="76" spans="1:5" customHeight="1" ht="15.75">
      <c r="A76" s="2"/>
      <c r="B76" s="2"/>
      <c r="C76" s="2"/>
      <c r="D76" s="2"/>
      <c r="E76" s="2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C1:E1"/>
    <mergeCell ref="C3:E3"/>
    <mergeCell ref="C2:E2"/>
    <mergeCell ref="A8:A9"/>
    <mergeCell ref="A6:E6"/>
    <mergeCell ref="E8:E9"/>
    <mergeCell ref="C8:C9"/>
    <mergeCell ref="B8:B9"/>
    <mergeCell ref="D8:D9"/>
    <mergeCell ref="A5:E5"/>
  </mergeCells>
  <printOptions gridLines="false" gridLinesSet="true" horizontalCentered="true"/>
  <pageMargins left="1.1811023622047" right="0.39370078740157" top="0.78740157480315" bottom="0.78740157480315" header="0" footer="0"/>
  <pageSetup paperSize="9" orientation="portrait" scale="85" fitToHeight="5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І квартал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Ярослав</dc:creator>
  <cp:lastModifiedBy>Романія</cp:lastModifiedBy>
  <dcterms:created xsi:type="dcterms:W3CDTF">1999-07-22T09:31:07+03:00</dcterms:created>
  <dcterms:modified xsi:type="dcterms:W3CDTF">2026-08-04T14:44:13+03:00</dcterms:modified>
  <dc:title>Untitled Spreadsheet</dc:title>
  <dc:description/>
  <dc:subject/>
  <cp:keywords/>
  <cp:category/>
</cp:coreProperties>
</file>