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оект_2026 (2)" sheetId="1" r:id="rId4"/>
  </sheets>
  <definedNames>
    <definedName name="_xlnm.Print_Titles" localSheetId="0">'проект_2026 (2)'!$11:$13</definedName>
    <definedName name="_xlnm.Print_Area" localSheetId="0">'проект_2026 (2)'!$A$1:$F$91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<sst xmlns="http://schemas.openxmlformats.org/spreadsheetml/2006/main" uniqueCount="99">
  <si>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Додаток 1</t>
  </si>
  <si>
    <t xml:space="preserve">до розпорядження Івано-Франківської </t>
  </si>
  <si>
    <t>обласної військової адміністрації</t>
  </si>
  <si>
    <r>
      <t xml:space="preserve">від </t>
    </r>
    <r>
      <rPr>
        <rFont val="Times New Roman"/>
        <b val="true"/>
        <i val="false"/>
        <strike val="false"/>
        <color rgb="FF000000"/>
        <sz val="14"/>
        <u val="single"/>
      </rPr>
      <t xml:space="preserve">12.12.2025</t>
    </r>
    <r>
      <rPr>
        <rFont val="Times New Roman"/>
        <b val="true"/>
        <i val="false"/>
        <strike val="false"/>
        <color rgb="FF000000"/>
        <sz val="14"/>
        <u val="none"/>
      </rPr>
      <t xml:space="preserve"> № </t>
    </r>
    <r>
      <rPr>
        <rFont val="Times New Roman"/>
        <b val="true"/>
        <i val="false"/>
        <strike val="false"/>
        <color rgb="FF000000"/>
        <sz val="14"/>
        <u val="single"/>
      </rPr>
      <t xml:space="preserve">564</t>
    </r>
  </si>
  <si>
    <t xml:space="preserve">ДОХОДИ </t>
  </si>
  <si>
    <t xml:space="preserve">обласного бюджету на 2026 рік </t>
  </si>
  <si>
    <t xml:space="preserve">   0910000000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</si>
  <si>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</si>
  <si>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</si>
  <si>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</si>
  <si>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</si>
  <si>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</si>
  <si>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</si>
  <si>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</si>
  <si>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</si>
  <si>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</si>
  <si>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 xml:space="preserve">Податкові надходження  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</si>
  <si>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</si>
  <si>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</si>
  <si>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</si>
  <si>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</si>
  <si>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</si>
  <si>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</si>
  <si>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</si>
  <si>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</si>
  <si>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</si>
  <si>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зобов'язання, що підлягає сплаті фізичними особами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</si>
  <si>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</si>
  <si>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Податок на прибуток підприємств  </t>
  </si>
  <si>
    <t>11020200</t>
  </si>
  <si>
    <t xml:space="preserve">Податок на прибуток підприємств та фінансових установ комунальної власності </t>
  </si>
  <si>
    <t>11020300</t>
  </si>
  <si>
    <t xml:space="preserve">Податок на прибуток підприємств, створених за участю іноземних інвесторів </t>
  </si>
  <si>
    <t>11020500</t>
  </si>
  <si>
    <t xml:space="preserve">Податок на прибуток іноземних юридичних осіб  </t>
  </si>
  <si>
    <t>11021000</t>
  </si>
  <si>
    <t xml:space="preserve">Податок на прибуток підприємств, який сплачують інші платники  </t>
  </si>
  <si>
    <t>11021700</t>
  </si>
  <si>
    <t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</si>
  <si>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>11021800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</si>
  <si>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</si>
  <si>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</si>
  <si>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води </t>
  </si>
  <si>
    <t>Рентна плата за спеціальне використання води (крім рентної плати за спеціальне використання води водних об`єктів місцевого значення)</t>
  </si>
  <si>
    <t xml:space="preserve"> Рентна плата за спеціальне використання води без її вилучення з водних об'єктів для потреб гідроенергетики</t>
  </si>
  <si>
    <t xml:space="preserve">Надходження рентної плати за спеціальне використання води від підприємств житлово-комунального господарства </t>
  </si>
  <si>
    <t xml:space="preserve">Рентна плата за користування надрами загальнодержавного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</si>
  <si>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</si>
  <si>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 xml:space="preserve">Рентна плата за користування надрами для видобування нафти </t>
  </si>
  <si>
    <t xml:space="preserve"> Рентна плата за користування надрами для видобування природного газу </t>
  </si>
  <si>
    <t xml:space="preserve">Рентна плата за користування надрами для видобування газового конденсату 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</si>
  <si>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</si>
  <si>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</si>
  <si>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</si>
  <si>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</si>
  <si>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</si>
  <si>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Неподаткові надходження  </t>
  </si>
  <si>
    <t xml:space="preserve">Доходи від власності та підприємницької діяльності 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</si>
  <si>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</si>
  <si>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</si>
  <si>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</si>
  <si>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Кошти від використання (реалізації) частини виробленої продукції, що залишається у власності держави відповідно до угод про розподіл продукції, та/або кошти у вигляді грошового еквівалента такої державної частини продукції"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</si>
  <si>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</si>
  <si>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</si>
  <si>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</si>
  <si>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державну реєстрацію (крім адміністративного збору, що справляється відповідно до Закону України "Про державну реєстрацію юридичних осіб, фізичних осіб - підприємців та громадських формувань")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</si>
  <si>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</si>
  <si>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</si>
  <si>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 xml:space="preserve">Плата за ліцензії та сертифікати, що сплачується ліцензіатами за місцем здійснення діяльності </t>
  </si>
  <si>
    <t>Плата за ліцензії на право виробництва пального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</si>
  <si>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</si>
  <si>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роздрібної торгівлі пальним</t>
  </si>
  <si>
    <t xml:space="preserve"> 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</si>
  <si>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Надходження від орендної плати за користування єдиним майновим комплексом та іншим державним майном</t>
  </si>
  <si>
    <t xml:space="preserve"> Надходження від орендної плати за користування майновим комплексом та іншим майном, що перебуває в комунальній власності</t>
  </si>
  <si>
    <t xml:space="preserve">Інші неподаткові надходження </t>
  </si>
  <si>
    <t xml:space="preserve"> Інші надходження </t>
  </si>
  <si>
    <t xml:space="preserve">Інші надходження 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</si>
  <si>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</si>
  <si>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 xml:space="preserve">Власні надходження бюджетних установ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</si>
  <si>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</si>
  <si>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</si>
  <si>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</si>
  <si>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</si>
  <si>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</si>
  <si>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Благодійні внески, гранти та дарунки 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</si>
  <si>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</si>
  <si>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</si>
  <si>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Офіційні трансферти</t>
  </si>
  <si>
    <t xml:space="preserve"> 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</si>
  <si>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</si>
  <si>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</si>
  <si>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</si>
  <si>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</si>
  <si>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</si>
  <si>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</si>
  <si>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Разом доходів</t>
  </si>
  <si>
    <t xml:space="preserve"> Директор департаменту фінансів облдержадміністрації</t>
  </si>
  <si>
    <t>Наталія КУЧМА</t>
  </si>
</sst>
</file>

<file path=xl/styles.xml><?xml version="1.0" encoding="utf-8"?>
<styleSheet xmlns="http://schemas.openxmlformats.org/spreadsheetml/2006/main" xml:space="preserve">
  <numFmts count="3">
    <numFmt numFmtId="164" formatCode="General_)"/>
    <numFmt numFmtId="165" formatCode="#,##0.0_р_."/>
    <numFmt numFmtId="166" formatCode="0.0"/>
  </numFmts>
  <fonts count="10">
    <font>
      <b val="0"/>
      <i val="0"/>
      <strike val="0"/>
      <u val="none"/>
      <sz val="12"/>
      <color rgb="FF000000"/>
      <name val="Courier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3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1"/>
      <i val="1"/>
      <strike val="0"/>
      <u val="none"/>
      <sz val="12"/>
      <color rgb="FF000000"/>
      <name val="Times New Roman"/>
    </font>
    <font>
      <b val="1"/>
      <i val="0"/>
      <strike val="0"/>
      <u val="single"/>
      <sz val="16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numFmtId="0" fontId="0" fillId="0" borderId="0"/>
  </cellStyleXfs>
  <cellXfs count="66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2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1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1" numFmtId="164" fillId="0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4" numFmtId="164" fillId="0" borderId="1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5" numFmtId="165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5" numFmtId="164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6" numFmtId="164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6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6" numFmtId="49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3" numFmtId="166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5" fillId="0" borderId="0" applyFont="1" applyNumberFormat="1" applyFill="0" applyBorder="0" applyAlignment="1" applyProtection="true">
      <alignment horizontal="right" vertical="center" textRotation="0" wrapText="false" shrinkToFit="false"/>
      <protection hidden="false"/>
    </xf>
    <xf xfId="0" fontId="1" numFmtId="164" fillId="0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1" numFmtId="164" fillId="0" borderId="3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1" numFmtId="165" fillId="0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4" numFmtId="164" fillId="2" borderId="1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6" numFmtId="164" fillId="2" borderId="2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1" numFmtId="164" fillId="2" borderId="0" applyFont="1" applyNumberFormat="1" applyFill="1" applyBorder="0" applyAlignment="1" applyProtection="true">
      <alignment horizontal="general" vertical="center" textRotation="0" wrapText="true" shrinkToFit="false"/>
      <protection hidden="false"/>
    </xf>
    <xf xfId="0" fontId="1" numFmtId="164" fillId="2" borderId="3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2" numFmtId="164" fillId="2" borderId="0" applyFont="1" applyNumberFormat="1" applyFill="1" applyBorder="0" applyAlignment="1" applyProtection="true">
      <alignment horizontal="general" vertical="center" textRotation="0" wrapText="true" shrinkToFit="false"/>
      <protection hidden="false"/>
    </xf>
    <xf xfId="0" fontId="1" numFmtId="164" fillId="2" borderId="4" applyFont="1" applyNumberFormat="1" applyFill="1" applyBorder="1" applyAlignment="1" applyProtection="true">
      <alignment horizontal="general" vertical="center" textRotation="0" wrapText="true" shrinkToFit="false"/>
      <protection hidden="false"/>
    </xf>
    <xf xfId="0" fontId="7" numFmtId="164" fillId="2" borderId="2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4" numFmtId="164" fillId="0" borderId="0" applyFont="1" applyNumberFormat="1" applyFill="0" applyBorder="0" applyAlignment="1" applyProtection="true">
      <alignment horizontal="general" vertical="center" textRotation="0" wrapText="true" shrinkToFit="false"/>
      <protection hidden="false"/>
    </xf>
    <xf xfId="0" fontId="4" numFmtId="164" fillId="0" borderId="1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2" numFmtId="166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6" numFmtId="164" fillId="0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7" numFmtId="3" fillId="0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7" numFmtId="3" fillId="2" borderId="2" applyFont="1" applyNumberFormat="1" applyFill="1" applyBorder="1" applyAlignment="1" applyProtection="true">
      <alignment horizontal="right" vertical="center" textRotation="0" wrapText="true" shrinkToFit="false"/>
      <protection hidden="false"/>
    </xf>
    <xf xfId="0" fontId="8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1" numFmtId="164" fillId="2" borderId="2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4" numFmtId="3" fillId="0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4" numFmtId="3" fillId="2" borderId="2" applyFont="1" applyNumberFormat="1" applyFill="1" applyBorder="1" applyAlignment="1" applyProtection="true">
      <alignment horizontal="right" vertical="center" textRotation="0" wrapText="true" shrinkToFit="false"/>
      <protection hidden="false"/>
    </xf>
    <xf xfId="0" fontId="4" numFmtId="3" fillId="2" borderId="2" applyFont="1" applyNumberFormat="1" applyFill="1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0" applyFont="1" applyNumberFormat="1" applyFill="1" applyBorder="0" applyAlignment="1" applyProtection="true">
      <alignment horizontal="general" vertical="center" textRotation="0" wrapText="false" shrinkToFit="false"/>
      <protection hidden="false"/>
    </xf>
    <xf xfId="0" fontId="1" numFmtId="164" fillId="0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4" numFmtId="3" fillId="0" borderId="2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7" numFmtId="3" fillId="0" borderId="2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6" numFmtId="164" fillId="2" borderId="0" applyFont="1" applyNumberFormat="1" applyFill="1" applyBorder="0" applyAlignment="1" applyProtection="true">
      <alignment horizontal="general" vertical="center" textRotation="0" wrapText="false" shrinkToFit="false"/>
      <protection hidden="false"/>
    </xf>
    <xf xfId="0" fontId="6" numFmtId="164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7" numFmtId="164" fillId="2" borderId="0" applyFont="1" applyNumberFormat="1" applyFill="1" applyBorder="0" applyAlignment="1" applyProtection="true">
      <alignment horizontal="general" vertical="center" textRotation="0" wrapText="true" shrinkToFit="false"/>
      <protection hidden="false"/>
    </xf>
    <xf xfId="0" fontId="7" numFmtId="165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6" numFmtId="164" fillId="0" borderId="2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1" numFmtId="164" fillId="0" borderId="2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6" numFmtId="164" fillId="0" borderId="2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1" numFmtId="164" fillId="0" borderId="2" applyFont="1" applyNumberFormat="1" applyFill="0" applyBorder="1" applyAlignment="1" applyProtection="true">
      <alignment horizontal="general" vertical="center" textRotation="0" wrapText="true" shrinkToFit="false"/>
      <protection hidden="false"/>
    </xf>
    <xf xfId="0" fontId="1" numFmtId="164" fillId="0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7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general" vertical="center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7" numFmtId="165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7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7" numFmtId="165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7" numFmtId="164" fillId="0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5" numFmtId="16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2" numFmtId="164" fillId="0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3" numFmtId="164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9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4" numFmtId="49" fillId="0" borderId="0" applyFont="1" applyNumberFormat="1" applyFill="0" applyBorder="0" applyAlignment="1" applyProtection="true">
      <alignment horizontal="center" vertical="top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zakon.rada.gov.ua/rada/show/157-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99"/>
  <sheetViews>
    <sheetView tabSelected="1" workbookViewId="0" zoomScale="70" zoomScaleNormal="75" view="pageBreakPreview" showGridLines="true" showRowColHeaders="1">
      <pane xSplit="2" ySplit="13" topLeftCell="C74" activePane="bottomRight" state="frozen"/>
      <selection pane="topRight"/>
      <selection pane="bottomLeft"/>
      <selection pane="bottomRight" activeCell="B5" sqref="B5"/>
    </sheetView>
  </sheetViews>
  <sheetFormatPr customHeight="true" defaultRowHeight="15.75" defaultColWidth="8.88671875" outlineLevelRow="0" outlineLevelCol="0"/>
  <cols>
    <col min="1" max="1" width="9.21875" customWidth="true" style="18"/>
    <col min="2" max="2" width="39.6640625" customWidth="true" style="19"/>
    <col min="3" max="3" width="13.33203125" customWidth="true" style="19"/>
    <col min="4" max="4" width="13.6640625" customWidth="true" style="20"/>
    <col min="5" max="5" width="12.5546875" customWidth="true" style="27"/>
    <col min="6" max="6" width="9.6640625" customWidth="true" style="21"/>
    <col min="7" max="7" width="18.109375" customWidth="true" style="4"/>
    <col min="8" max="8" width="15.21875" customWidth="true" style="4"/>
  </cols>
  <sheetData>
    <row r="1" spans="1:8" customHeight="1" ht="17.25" s="3" customFormat="1">
      <c r="A1" s="1"/>
      <c r="B1" s="2"/>
      <c r="C1" s="58" t="s">
        <v>0</v>
      </c>
      <c r="D1" s="58"/>
      <c r="E1" s="54"/>
      <c r="F1" s="55"/>
    </row>
    <row r="2" spans="1:8" customHeight="1" ht="20.25" s="3" customFormat="1">
      <c r="A2" s="1"/>
      <c r="B2" s="2"/>
      <c r="C2" s="58" t="s">
        <v>1</v>
      </c>
      <c r="D2" s="58"/>
      <c r="E2" s="58"/>
      <c r="F2" s="58"/>
    </row>
    <row r="3" spans="1:8" customHeight="1" ht="20.25" s="3" customFormat="1">
      <c r="A3" s="1"/>
      <c r="B3" s="2"/>
      <c r="C3" s="58" t="s">
        <v>2</v>
      </c>
      <c r="D3" s="58"/>
      <c r="E3" s="58"/>
      <c r="F3" s="58"/>
    </row>
    <row r="4" spans="1:8" customHeight="1" ht="20.25" s="3" customFormat="1">
      <c r="A4" s="1"/>
      <c r="B4" s="2"/>
      <c r="C4" s="58" t="s">
        <v>3</v>
      </c>
      <c r="D4" s="58"/>
      <c r="E4" s="58"/>
      <c r="F4" s="58"/>
    </row>
    <row r="5" spans="1:8" customHeight="1" ht="23.25">
      <c r="A5" s="1"/>
      <c r="B5" s="2"/>
      <c r="C5" s="2"/>
      <c r="D5" s="29"/>
      <c r="E5" s="62"/>
      <c r="F5" s="62"/>
    </row>
    <row r="6" spans="1:8" customHeight="1" ht="20.25" s="5" customFormat="1">
      <c r="A6" s="63" t="s">
        <v>4</v>
      </c>
      <c r="B6" s="63"/>
      <c r="C6" s="63"/>
      <c r="D6" s="63"/>
      <c r="E6" s="63"/>
      <c r="F6" s="63"/>
    </row>
    <row r="7" spans="1:8" customHeight="1" ht="20.25" s="5" customFormat="1">
      <c r="A7" s="63" t="s">
        <v>5</v>
      </c>
      <c r="B7" s="63"/>
      <c r="C7" s="63"/>
      <c r="D7" s="63"/>
      <c r="E7" s="63"/>
      <c r="F7" s="63"/>
    </row>
    <row r="8" spans="1:8" customHeight="1" ht="20.25" s="5" customFormat="1">
      <c r="A8" s="64" t="s">
        <v>6</v>
      </c>
      <c r="B8" s="64"/>
      <c r="C8" s="64"/>
      <c r="D8" s="64"/>
      <c r="E8" s="64"/>
      <c r="F8" s="64"/>
    </row>
    <row r="9" spans="1:8" customHeight="1" ht="20.25" s="5" customFormat="1">
      <c r="A9" s="65" t="s">
        <v>7</v>
      </c>
      <c r="B9" s="65"/>
      <c r="C9" s="65"/>
      <c r="D9" s="65"/>
      <c r="E9" s="65"/>
      <c r="F9" s="65"/>
    </row>
    <row r="10" spans="1:8" customHeight="1" ht="18">
      <c r="A10" s="6"/>
      <c r="B10" s="7"/>
      <c r="C10" s="7"/>
      <c r="D10" s="30"/>
      <c r="E10" s="22"/>
      <c r="F10" s="8" t="s">
        <v>8</v>
      </c>
    </row>
    <row r="11" spans="1:8" customHeight="1" ht="30.75" s="9" customFormat="1">
      <c r="A11" s="59" t="s">
        <v>9</v>
      </c>
      <c r="B11" s="60" t="s">
        <v>10</v>
      </c>
      <c r="C11" s="59" t="s">
        <v>11</v>
      </c>
      <c r="D11" s="60" t="s">
        <v>12</v>
      </c>
      <c r="E11" s="60" t="s">
        <v>13</v>
      </c>
      <c r="F11" s="60"/>
      <c r="G11" s="61"/>
    </row>
    <row r="12" spans="1:8" customHeight="1" ht="71.25" s="11" customFormat="1">
      <c r="A12" s="59"/>
      <c r="B12" s="60"/>
      <c r="C12" s="59"/>
      <c r="D12" s="60"/>
      <c r="E12" s="28" t="s">
        <v>14</v>
      </c>
      <c r="F12" s="10" t="s">
        <v>15</v>
      </c>
      <c r="G12" s="61"/>
    </row>
    <row r="13" spans="1:8" customHeight="1" ht="29.25" s="13" customFormat="1">
      <c r="A13" s="12">
        <v>1</v>
      </c>
      <c r="B13" s="12">
        <v>2</v>
      </c>
      <c r="C13" s="12">
        <v>3</v>
      </c>
      <c r="D13" s="12">
        <v>4</v>
      </c>
      <c r="E13" s="23">
        <v>5</v>
      </c>
      <c r="F13" s="12">
        <v>6</v>
      </c>
    </row>
    <row r="14" spans="1:8" customHeight="1" ht="18.75" s="13" customFormat="1">
      <c r="A14" s="32">
        <v>10000000.0</v>
      </c>
      <c r="B14" s="45" t="s">
        <v>16</v>
      </c>
      <c r="C14" s="33">
        <f>D14+E14</f>
        <v>2187381100</v>
      </c>
      <c r="D14" s="33">
        <f>D15+D39+D29</f>
        <v>2085381100</v>
      </c>
      <c r="E14" s="33">
        <f>E15+E39+E29</f>
        <v>102000000</v>
      </c>
      <c r="F14" s="33">
        <f>F15+F39+F29</f>
        <v>0</v>
      </c>
    </row>
    <row r="15" spans="1:8" customHeight="1" ht="31.5" s="35" customFormat="1">
      <c r="A15" s="32">
        <v>11000000.0</v>
      </c>
      <c r="B15" s="49" t="s">
        <v>17</v>
      </c>
      <c r="C15" s="33">
        <f>D15+E15</f>
        <v>1997993100</v>
      </c>
      <c r="D15" s="33">
        <f>D16+D22</f>
        <v>1997993100</v>
      </c>
      <c r="E15" s="33">
        <f>E16+E22</f>
        <v>0</v>
      </c>
      <c r="F15" s="33">
        <f>F16+F22</f>
        <v>0</v>
      </c>
    </row>
    <row r="16" spans="1:8" customHeight="1" ht="18.75">
      <c r="A16" s="32">
        <v>11010000</v>
      </c>
      <c r="B16" s="49" t="s">
        <v>18</v>
      </c>
      <c r="C16" s="33">
        <f>D16+E16</f>
        <v>1701932100</v>
      </c>
      <c r="D16" s="34">
        <f>SUM(D17:D21)</f>
        <v>1701932100</v>
      </c>
      <c r="E16" s="34">
        <f>SUM(E17:E21)</f>
        <v>0</v>
      </c>
      <c r="F16" s="34">
        <f>SUM(F17:F21)</f>
        <v>0</v>
      </c>
    </row>
    <row r="17" spans="1:8" customHeight="1" ht="47.25">
      <c r="A17" s="41" t="s">
        <v>19</v>
      </c>
      <c r="B17" s="50" t="s">
        <v>20</v>
      </c>
      <c r="C17" s="33">
        <f>D17+E17</f>
        <v>1540732100</v>
      </c>
      <c r="D17" s="37">
        <v>1540732100.0</v>
      </c>
      <c r="E17" s="38"/>
      <c r="F17" s="42"/>
    </row>
    <row r="18" spans="1:8" customHeight="1" ht="47.25">
      <c r="A18" s="41" t="s">
        <v>21</v>
      </c>
      <c r="B18" s="50" t="s">
        <v>22</v>
      </c>
      <c r="C18" s="33">
        <f>D18+E18</f>
        <v>111000000</v>
      </c>
      <c r="D18" s="37">
        <v>111000000</v>
      </c>
      <c r="E18" s="38"/>
      <c r="F18" s="42"/>
    </row>
    <row r="19" spans="1:8" customHeight="1" ht="47.25">
      <c r="A19" s="41" t="s">
        <v>23</v>
      </c>
      <c r="B19" s="50" t="s">
        <v>24</v>
      </c>
      <c r="C19" s="33">
        <f>D19+E19</f>
        <v>48000000</v>
      </c>
      <c r="D19" s="37">
        <v>48000000.0</v>
      </c>
      <c r="E19" s="38"/>
      <c r="F19" s="42"/>
    </row>
    <row r="20" spans="1:8" customHeight="1" ht="47.25">
      <c r="A20" s="41" t="s">
        <v>25</v>
      </c>
      <c r="B20" s="50" t="s">
        <v>26</v>
      </c>
      <c r="C20" s="33">
        <f>D20+E20</f>
        <v>1000000</v>
      </c>
      <c r="D20" s="37">
        <v>1000000</v>
      </c>
      <c r="E20" s="38"/>
      <c r="F20" s="42"/>
    </row>
    <row r="21" spans="1:8" customHeight="1" ht="47.25">
      <c r="A21" s="41">
        <v>11011500</v>
      </c>
      <c r="B21" s="50" t="s">
        <v>27</v>
      </c>
      <c r="C21" s="33">
        <f>D21+E21</f>
        <v>1200000</v>
      </c>
      <c r="D21" s="37">
        <v>1200000</v>
      </c>
      <c r="E21" s="38"/>
      <c r="F21" s="42"/>
    </row>
    <row r="22" spans="1:8" customHeight="1" ht="18.75" s="13" customFormat="1">
      <c r="A22" s="32">
        <v>11020000.0</v>
      </c>
      <c r="B22" s="49" t="s">
        <v>28</v>
      </c>
      <c r="C22" s="33">
        <f>D22+E22</f>
        <v>296061000</v>
      </c>
      <c r="D22" s="33">
        <f>SUM(D23:D28)</f>
        <v>296061000</v>
      </c>
      <c r="E22" s="34">
        <f>SUM(E23:E28)</f>
        <v>0</v>
      </c>
      <c r="F22" s="34">
        <f>SUM(F23:F28)</f>
        <v>0</v>
      </c>
    </row>
    <row r="23" spans="1:8" customHeight="1" ht="31.5" s="13" customFormat="1">
      <c r="A23" s="41" t="s">
        <v>29</v>
      </c>
      <c r="B23" s="50" t="s">
        <v>30</v>
      </c>
      <c r="C23" s="33">
        <f>D23+E23</f>
        <v>61000</v>
      </c>
      <c r="D23" s="37">
        <v>61000</v>
      </c>
      <c r="E23" s="34"/>
      <c r="F23" s="33"/>
    </row>
    <row r="24" spans="1:8" customHeight="1" ht="31.5" s="13" customFormat="1">
      <c r="A24" s="41" t="s">
        <v>31</v>
      </c>
      <c r="B24" s="50" t="s">
        <v>32</v>
      </c>
      <c r="C24" s="33">
        <f>D24+E24</f>
        <v>20000000</v>
      </c>
      <c r="D24" s="37">
        <v>20000000.0</v>
      </c>
      <c r="E24" s="34"/>
      <c r="F24" s="33"/>
    </row>
    <row r="25" spans="1:8" customHeight="1" ht="18.75" s="13" customFormat="1">
      <c r="A25" s="41" t="s">
        <v>33</v>
      </c>
      <c r="B25" s="50" t="s">
        <v>34</v>
      </c>
      <c r="C25" s="33">
        <f>D25+E25</f>
        <v>12000000</v>
      </c>
      <c r="D25" s="37">
        <v>12000000.0</v>
      </c>
      <c r="E25" s="34"/>
      <c r="F25" s="33"/>
    </row>
    <row r="26" spans="1:8" customHeight="1" ht="31.5" s="13" customFormat="1">
      <c r="A26" s="41" t="s">
        <v>35</v>
      </c>
      <c r="B26" s="50" t="s">
        <v>36</v>
      </c>
      <c r="C26" s="33">
        <f>D26+E26</f>
        <v>250000000</v>
      </c>
      <c r="D26" s="37">
        <v>250000000</v>
      </c>
      <c r="E26" s="34"/>
      <c r="F26" s="33"/>
    </row>
    <row r="27" spans="1:8" customHeight="1" ht="63" s="13" customFormat="1">
      <c r="A27" s="41" t="s">
        <v>37</v>
      </c>
      <c r="B27" s="50" t="s">
        <v>38</v>
      </c>
      <c r="C27" s="33">
        <f>D27+E27</f>
        <v>10000000</v>
      </c>
      <c r="D27" s="37">
        <v>10000000.0</v>
      </c>
      <c r="E27" s="34"/>
      <c r="F27" s="33"/>
    </row>
    <row r="28" spans="1:8" customHeight="1" ht="63">
      <c r="A28" s="41" t="s">
        <v>39</v>
      </c>
      <c r="B28" s="50" t="s">
        <v>40</v>
      </c>
      <c r="C28" s="33">
        <f>D28+E28</f>
        <v>4000000</v>
      </c>
      <c r="D28" s="37">
        <v>4000000.0</v>
      </c>
      <c r="E28" s="38"/>
      <c r="F28" s="42"/>
    </row>
    <row r="29" spans="1:8" customHeight="1" ht="31.5" s="35" customFormat="1">
      <c r="A29" s="32">
        <v>13000000.0</v>
      </c>
      <c r="B29" s="51" t="s">
        <v>41</v>
      </c>
      <c r="C29" s="33">
        <f>D29+E29</f>
        <v>87388000</v>
      </c>
      <c r="D29" s="33">
        <f>D30+D34</f>
        <v>87388000</v>
      </c>
      <c r="E29" s="34">
        <f>E30+E34</f>
        <v>0</v>
      </c>
      <c r="F29" s="33">
        <f>F30+F34</f>
        <v>0</v>
      </c>
    </row>
    <row r="30" spans="1:8" customHeight="1" ht="39" s="13" customFormat="1">
      <c r="A30" s="32">
        <v>13020000.0</v>
      </c>
      <c r="B30" s="49" t="s">
        <v>42</v>
      </c>
      <c r="C30" s="33">
        <f>D30+E30</f>
        <v>8200000</v>
      </c>
      <c r="D30" s="33">
        <f>SUM(D31:D33)</f>
        <v>8200000</v>
      </c>
      <c r="E30" s="33">
        <f>SUM(E31:E33)</f>
        <v>0</v>
      </c>
      <c r="F30" s="33">
        <f>SUM(F31:F33)</f>
        <v>0</v>
      </c>
    </row>
    <row r="31" spans="1:8" customHeight="1" ht="47.25">
      <c r="A31" s="41">
        <v>13020100</v>
      </c>
      <c r="B31" s="50" t="s">
        <v>43</v>
      </c>
      <c r="C31" s="33">
        <f>D31+E31</f>
        <v>7191505</v>
      </c>
      <c r="D31" s="37">
        <v>7191505</v>
      </c>
      <c r="E31" s="38"/>
      <c r="F31" s="42"/>
    </row>
    <row r="32" spans="1:8" customHeight="1" ht="47.25">
      <c r="A32" s="41">
        <v>13020300</v>
      </c>
      <c r="B32" s="50" t="s">
        <v>44</v>
      </c>
      <c r="C32" s="33">
        <f>D32+E32</f>
        <v>280875</v>
      </c>
      <c r="D32" s="37">
        <v>280875</v>
      </c>
      <c r="E32" s="38"/>
      <c r="F32" s="42"/>
    </row>
    <row r="33" spans="1:8" customHeight="1" ht="47.25">
      <c r="A33" s="41">
        <v>13020400</v>
      </c>
      <c r="B33" s="50" t="s">
        <v>45</v>
      </c>
      <c r="C33" s="33">
        <f>D33+E33</f>
        <v>727620</v>
      </c>
      <c r="D33" s="37">
        <v>727620</v>
      </c>
      <c r="E33" s="38"/>
      <c r="F33" s="42"/>
    </row>
    <row r="34" spans="1:8" customHeight="1" ht="31.5" s="13" customFormat="1">
      <c r="A34" s="32">
        <v>13030000</v>
      </c>
      <c r="B34" s="49" t="s">
        <v>46</v>
      </c>
      <c r="C34" s="33">
        <f>D34+E34</f>
        <v>79188000</v>
      </c>
      <c r="D34" s="33">
        <f>SUM(D35:D38)</f>
        <v>79188000</v>
      </c>
      <c r="E34" s="33">
        <f>SUM(E35:E38)</f>
        <v>0</v>
      </c>
      <c r="F34" s="33">
        <f>SUM(F35:F38)</f>
        <v>0</v>
      </c>
    </row>
    <row r="35" spans="1:8" customHeight="1" ht="47.25">
      <c r="A35" s="41">
        <v>13030100</v>
      </c>
      <c r="B35" s="50" t="s">
        <v>47</v>
      </c>
      <c r="C35" s="33">
        <f>D35+E35</f>
        <v>21300000</v>
      </c>
      <c r="D35" s="37">
        <v>21300000</v>
      </c>
      <c r="E35" s="38"/>
      <c r="F35" s="42"/>
    </row>
    <row r="36" spans="1:8" customHeight="1" ht="31.5">
      <c r="A36" s="41">
        <v>13030700</v>
      </c>
      <c r="B36" s="50" t="s">
        <v>48</v>
      </c>
      <c r="C36" s="33">
        <f>D36+E36</f>
        <v>24000000</v>
      </c>
      <c r="D36" s="37">
        <v>24000000.0</v>
      </c>
      <c r="E36" s="38"/>
      <c r="F36" s="42"/>
    </row>
    <row r="37" spans="1:8" customHeight="1" ht="31.5">
      <c r="A37" s="41">
        <v>13030800</v>
      </c>
      <c r="B37" s="50" t="s">
        <v>49</v>
      </c>
      <c r="C37" s="33">
        <f>D37+E37</f>
        <v>33600000</v>
      </c>
      <c r="D37" s="37">
        <v>33600000.0</v>
      </c>
      <c r="E37" s="38"/>
      <c r="F37" s="42"/>
    </row>
    <row r="38" spans="1:8" customHeight="1" ht="31.5">
      <c r="A38" s="41">
        <v>13030900</v>
      </c>
      <c r="B38" s="50" t="s">
        <v>50</v>
      </c>
      <c r="C38" s="33">
        <f>D38+E38</f>
        <v>288000</v>
      </c>
      <c r="D38" s="37">
        <v>288000</v>
      </c>
      <c r="E38" s="38"/>
      <c r="F38" s="42"/>
    </row>
    <row r="39" spans="1:8" customHeight="1" ht="18.75" s="13" customFormat="1">
      <c r="A39" s="32">
        <v>19000000.0</v>
      </c>
      <c r="B39" s="49" t="s">
        <v>51</v>
      </c>
      <c r="C39" s="33">
        <f>D39+E39</f>
        <v>102000000</v>
      </c>
      <c r="D39" s="33">
        <f>D40</f>
        <v>0</v>
      </c>
      <c r="E39" s="33">
        <f>E40</f>
        <v>102000000</v>
      </c>
      <c r="F39" s="33">
        <f>F40</f>
        <v>0</v>
      </c>
    </row>
    <row r="40" spans="1:8" customHeight="1" ht="18.75">
      <c r="A40" s="32">
        <v>19010000</v>
      </c>
      <c r="B40" s="49" t="s">
        <v>52</v>
      </c>
      <c r="C40" s="33">
        <f>D40+E40</f>
        <v>102000000</v>
      </c>
      <c r="D40" s="33">
        <f>SUM(D41:D43)</f>
        <v>0</v>
      </c>
      <c r="E40" s="33">
        <f>SUM(E41:E43)</f>
        <v>102000000</v>
      </c>
      <c r="F40" s="33">
        <f>SUM(F41:F43)</f>
        <v>0</v>
      </c>
    </row>
    <row r="41" spans="1:8" customHeight="1" ht="78.75">
      <c r="A41" s="41">
        <v>19010100</v>
      </c>
      <c r="B41" s="50" t="s">
        <v>53</v>
      </c>
      <c r="C41" s="33">
        <f>D41+E41</f>
        <v>87584200</v>
      </c>
      <c r="D41" s="37"/>
      <c r="E41" s="37">
        <v>87584200</v>
      </c>
      <c r="F41" s="37"/>
    </row>
    <row r="42" spans="1:8" customHeight="1" ht="31.5">
      <c r="A42" s="41">
        <v>19010200</v>
      </c>
      <c r="B42" s="50" t="s">
        <v>54</v>
      </c>
      <c r="C42" s="33">
        <f>D42+E42</f>
        <v>4431300</v>
      </c>
      <c r="D42" s="37"/>
      <c r="E42" s="37">
        <v>4431300</v>
      </c>
      <c r="F42" s="42"/>
    </row>
    <row r="43" spans="1:8" customHeight="1" ht="63">
      <c r="A43" s="41">
        <v>19010300</v>
      </c>
      <c r="B43" s="50" t="s">
        <v>55</v>
      </c>
      <c r="C43" s="33">
        <f>D43+E43</f>
        <v>9984500</v>
      </c>
      <c r="D43" s="37"/>
      <c r="E43" s="37">
        <v>9984500</v>
      </c>
      <c r="F43" s="42"/>
    </row>
    <row r="44" spans="1:8" customHeight="1" ht="18.75" s="13" customFormat="1">
      <c r="A44" s="32">
        <v>20000000.0</v>
      </c>
      <c r="B44" s="12" t="s">
        <v>56</v>
      </c>
      <c r="C44" s="33">
        <f>D44+E44</f>
        <v>170375400</v>
      </c>
      <c r="D44" s="33">
        <f>D45+D51+D64+D68</f>
        <v>62650000</v>
      </c>
      <c r="E44" s="33">
        <f>E45+E51+E64+E68</f>
        <v>107725400</v>
      </c>
      <c r="F44" s="33">
        <f>F45+F64+F68+F51</f>
        <v>5000000</v>
      </c>
    </row>
    <row r="45" spans="1:8" customHeight="1" ht="31.5" s="35" customFormat="1">
      <c r="A45" s="32">
        <v>21000000.0</v>
      </c>
      <c r="B45" s="49" t="s">
        <v>57</v>
      </c>
      <c r="C45" s="33">
        <f>D45+E45</f>
        <v>6740000</v>
      </c>
      <c r="D45" s="33">
        <f>D46+D48+D50</f>
        <v>1740000</v>
      </c>
      <c r="E45" s="33">
        <f>E46+E48+E50</f>
        <v>5000000</v>
      </c>
      <c r="F45" s="33">
        <f>F46+F48+F50</f>
        <v>5000000</v>
      </c>
    </row>
    <row r="46" spans="1:8" customHeight="1" ht="115.5" s="35" customFormat="1">
      <c r="A46" s="32">
        <v>21010000</v>
      </c>
      <c r="B46" s="49" t="s">
        <v>58</v>
      </c>
      <c r="C46" s="33">
        <f>D46+E46</f>
        <v>240000</v>
      </c>
      <c r="D46" s="33">
        <f>D47</f>
        <v>240000</v>
      </c>
      <c r="E46" s="33">
        <f>E47</f>
        <v/>
      </c>
      <c r="F46" s="33">
        <f>F47</f>
        <v/>
      </c>
    </row>
    <row r="47" spans="1:8" customHeight="1" ht="47.25" s="40" customFormat="1">
      <c r="A47" s="36">
        <v>21010300</v>
      </c>
      <c r="B47" s="50" t="s">
        <v>59</v>
      </c>
      <c r="C47" s="34">
        <f>D47+E47</f>
        <v>240000</v>
      </c>
      <c r="D47" s="37">
        <v>240000</v>
      </c>
      <c r="E47" s="38"/>
      <c r="F47" s="39"/>
    </row>
    <row r="48" spans="1:8" customHeight="1" ht="18.75" s="40" customFormat="1">
      <c r="A48" s="32">
        <v>21080000.0</v>
      </c>
      <c r="B48" s="51" t="s">
        <v>60</v>
      </c>
      <c r="C48" s="34">
        <f>D48+E48</f>
        <v>1500000</v>
      </c>
      <c r="D48" s="33">
        <f>SUM(D49)</f>
        <v>1500000</v>
      </c>
      <c r="E48" s="33">
        <f>SUM(E49)</f>
        <v>0</v>
      </c>
      <c r="F48" s="33">
        <f>SUM(F49)</f>
        <v>0</v>
      </c>
    </row>
    <row r="49" spans="1:8" customHeight="1" ht="18.75" s="40" customFormat="1">
      <c r="A49" s="36">
        <v>21080500</v>
      </c>
      <c r="B49" s="50" t="s">
        <v>60</v>
      </c>
      <c r="C49" s="34">
        <f>D49+E49</f>
        <v>1500000</v>
      </c>
      <c r="D49" s="37">
        <v>1500000</v>
      </c>
      <c r="E49" s="38"/>
      <c r="F49" s="39"/>
    </row>
    <row r="50" spans="1:8" customHeight="1" ht="99" s="44" customFormat="1">
      <c r="A50" s="32">
        <v>21090000</v>
      </c>
      <c r="B50" s="49" t="s">
        <v>61</v>
      </c>
      <c r="C50" s="34">
        <f>D50+E50</f>
        <v>5000000</v>
      </c>
      <c r="D50" s="33"/>
      <c r="E50" s="34">
        <v>5000000.0</v>
      </c>
      <c r="F50" s="34">
        <v>5000000.0</v>
      </c>
    </row>
    <row r="51" spans="1:8" customHeight="1" ht="31.5" s="13" customFormat="1">
      <c r="A51" s="32">
        <v>22000000.0</v>
      </c>
      <c r="B51" s="51" t="s">
        <v>62</v>
      </c>
      <c r="C51" s="33">
        <f>D51+E51</f>
        <v>57910000</v>
      </c>
      <c r="D51" s="33">
        <f>D52+D62</f>
        <v>57910000</v>
      </c>
      <c r="E51" s="33">
        <f>E52+E62</f>
        <v>0</v>
      </c>
      <c r="F51" s="33">
        <f>F52+F62</f>
        <v>0</v>
      </c>
    </row>
    <row r="52" spans="1:8" customHeight="1" ht="18.75" s="13" customFormat="1">
      <c r="A52" s="32">
        <v>22010000</v>
      </c>
      <c r="B52" s="49" t="s">
        <v>63</v>
      </c>
      <c r="C52" s="33">
        <f>D52+E52</f>
        <v>38910000</v>
      </c>
      <c r="D52" s="33">
        <f>SUM(D53:D61)</f>
        <v>38910000</v>
      </c>
      <c r="E52" s="33">
        <f>SUM(E53:E61)</f>
        <v>0</v>
      </c>
      <c r="F52" s="33">
        <f>SUM(F53:F61)</f>
        <v>0</v>
      </c>
    </row>
    <row r="53" spans="1:8" customHeight="1" ht="105" s="13" customFormat="1">
      <c r="A53" s="41">
        <v>22010500</v>
      </c>
      <c r="B53" s="50" t="s">
        <v>64</v>
      </c>
      <c r="C53" s="33">
        <f>D53+E53</f>
        <v>113200</v>
      </c>
      <c r="D53" s="37">
        <v>113200</v>
      </c>
      <c r="E53" s="34"/>
      <c r="F53" s="43"/>
    </row>
    <row r="54" spans="1:8" customHeight="1" ht="93" s="13" customFormat="1">
      <c r="A54" s="41">
        <v>22010900</v>
      </c>
      <c r="B54" s="50" t="s">
        <v>65</v>
      </c>
      <c r="C54" s="33">
        <f>D54+E54</f>
        <v>230000</v>
      </c>
      <c r="D54" s="37">
        <v>230000</v>
      </c>
      <c r="E54" s="34"/>
      <c r="F54" s="43"/>
    </row>
    <row r="55" spans="1:8" customHeight="1" ht="81.75" s="13" customFormat="1">
      <c r="A55" s="41">
        <v>22011000</v>
      </c>
      <c r="B55" s="50" t="s">
        <v>66</v>
      </c>
      <c r="C55" s="33">
        <f>D55+E55</f>
        <v>5900000</v>
      </c>
      <c r="D55" s="37">
        <v>5900000.0</v>
      </c>
      <c r="E55" s="34"/>
      <c r="F55" s="43"/>
    </row>
    <row r="56" spans="1:8" customHeight="1" ht="78.75" s="13" customFormat="1">
      <c r="A56" s="41">
        <v>22011100</v>
      </c>
      <c r="B56" s="50" t="s">
        <v>67</v>
      </c>
      <c r="C56" s="33">
        <f>D56+E56</f>
        <v>29450000</v>
      </c>
      <c r="D56" s="37">
        <v>29450000</v>
      </c>
      <c r="E56" s="34"/>
      <c r="F56" s="43"/>
    </row>
    <row r="57" spans="1:8" customHeight="1" ht="31.5" s="13" customFormat="1">
      <c r="A57" s="41">
        <v>22011800</v>
      </c>
      <c r="B57" s="50" t="s">
        <v>68</v>
      </c>
      <c r="C57" s="33">
        <f>D57+E57</f>
        <v>1120000</v>
      </c>
      <c r="D57" s="37">
        <v>1120000</v>
      </c>
      <c r="E57" s="34"/>
      <c r="F57" s="43"/>
    </row>
    <row r="58" spans="1:8" customHeight="1" ht="18.75" s="13" customFormat="1">
      <c r="A58" s="41">
        <v>22013100</v>
      </c>
      <c r="B58" s="50" t="s">
        <v>69</v>
      </c>
      <c r="C58" s="33">
        <f>D58+E58</f>
        <v>3800</v>
      </c>
      <c r="D58" s="37">
        <v>3800</v>
      </c>
      <c r="E58" s="34"/>
      <c r="F58" s="43"/>
    </row>
    <row r="59" spans="1:8" customHeight="1" ht="67.5" s="13" customFormat="1">
      <c r="A59" s="41">
        <v>22013200</v>
      </c>
      <c r="B59" s="50" t="s">
        <v>70</v>
      </c>
      <c r="C59" s="33">
        <f>D59+E59</f>
        <v>760000</v>
      </c>
      <c r="D59" s="37">
        <v>760000</v>
      </c>
      <c r="E59" s="34"/>
      <c r="F59" s="43"/>
    </row>
    <row r="60" spans="1:8" customHeight="1" ht="31.5" s="13" customFormat="1">
      <c r="A60" s="41">
        <v>22013300</v>
      </c>
      <c r="B60" s="50" t="s">
        <v>71</v>
      </c>
      <c r="C60" s="33">
        <f>D60+E60</f>
        <v>483000</v>
      </c>
      <c r="D60" s="37">
        <v>483000</v>
      </c>
      <c r="E60" s="34"/>
      <c r="F60" s="43"/>
    </row>
    <row r="61" spans="1:8" customHeight="1" ht="63" s="13" customFormat="1">
      <c r="A61" s="41">
        <v>22013400</v>
      </c>
      <c r="B61" s="50" t="s">
        <v>72</v>
      </c>
      <c r="C61" s="33">
        <f>D61+E61</f>
        <v>850000</v>
      </c>
      <c r="D61" s="37">
        <v>850000</v>
      </c>
      <c r="E61" s="34"/>
      <c r="F61" s="43"/>
    </row>
    <row r="62" spans="1:8" customHeight="1" ht="47.25" s="13" customFormat="1">
      <c r="A62" s="32">
        <v>22080000.0</v>
      </c>
      <c r="B62" s="49" t="s">
        <v>73</v>
      </c>
      <c r="C62" s="33">
        <f>D62+E62</f>
        <v>19000000</v>
      </c>
      <c r="D62" s="33">
        <f>SUM(D63)</f>
        <v>19000000</v>
      </c>
      <c r="E62" s="33">
        <f>SUM(E63)</f>
        <v>0</v>
      </c>
      <c r="F62" s="33">
        <f>SUM(F63)</f>
        <v>0</v>
      </c>
    </row>
    <row r="63" spans="1:8" customHeight="1" ht="51.75" s="13" customFormat="1">
      <c r="A63" s="41">
        <v>22080400</v>
      </c>
      <c r="B63" s="50" t="s">
        <v>74</v>
      </c>
      <c r="C63" s="33">
        <f>D63+E63</f>
        <v>19000000</v>
      </c>
      <c r="D63" s="37">
        <v>19000000.0</v>
      </c>
      <c r="E63" s="34"/>
      <c r="F63" s="43"/>
    </row>
    <row r="64" spans="1:8" customHeight="1" ht="18.75" s="35" customFormat="1">
      <c r="A64" s="32">
        <v>24000000.0</v>
      </c>
      <c r="B64" s="49" t="s">
        <v>75</v>
      </c>
      <c r="C64" s="33">
        <f>D64+E64</f>
        <v>4370000</v>
      </c>
      <c r="D64" s="33">
        <f>D65</f>
        <v>3000000</v>
      </c>
      <c r="E64" s="33">
        <f>E65</f>
        <v>1370000</v>
      </c>
      <c r="F64" s="33">
        <f>F65</f>
        <v>0</v>
      </c>
    </row>
    <row r="65" spans="1:8" customHeight="1" ht="18.75" s="35" customFormat="1">
      <c r="A65" s="32">
        <v>24060000</v>
      </c>
      <c r="B65" s="49" t="s">
        <v>76</v>
      </c>
      <c r="C65" s="33">
        <f>D65+E65</f>
        <v>4370000</v>
      </c>
      <c r="D65" s="33">
        <f>SUM(D66:D67)</f>
        <v>3000000</v>
      </c>
      <c r="E65" s="33">
        <f>SUM(E66:E67)</f>
        <v>1370000</v>
      </c>
      <c r="F65" s="33">
        <f>SUM(F66:F67)</f>
        <v>0</v>
      </c>
    </row>
    <row r="66" spans="1:8" customHeight="1" ht="18.75" s="35" customFormat="1">
      <c r="A66" s="41">
        <v>24060300</v>
      </c>
      <c r="B66" s="52" t="s">
        <v>77</v>
      </c>
      <c r="C66" s="33">
        <f>D66+E66</f>
        <v>3000000</v>
      </c>
      <c r="D66" s="37">
        <v>3000000.0</v>
      </c>
      <c r="E66" s="34"/>
      <c r="F66" s="33"/>
    </row>
    <row r="67" spans="1:8" customHeight="1" ht="66">
      <c r="A67" s="41">
        <v>24062100</v>
      </c>
      <c r="B67" s="50" t="s">
        <v>78</v>
      </c>
      <c r="C67" s="33">
        <f>D67+E67</f>
        <v>1370000</v>
      </c>
      <c r="D67" s="37"/>
      <c r="E67" s="38">
        <v>1370000</v>
      </c>
      <c r="F67" s="42"/>
    </row>
    <row r="68" spans="1:8" customHeight="1" ht="18.75" s="35" customFormat="1">
      <c r="A68" s="32">
        <v>25000000.0</v>
      </c>
      <c r="B68" s="45" t="s">
        <v>79</v>
      </c>
      <c r="C68" s="33">
        <f>D68+E68</f>
        <v>101355400</v>
      </c>
      <c r="D68" s="33">
        <f>D69+D73</f>
        <v>0</v>
      </c>
      <c r="E68" s="33">
        <f>E69+E73</f>
        <v>101355400</v>
      </c>
      <c r="F68" s="33">
        <f>F69+F73</f>
        <v>0</v>
      </c>
    </row>
    <row r="69" spans="1:8" customHeight="1" ht="47.25" s="35" customFormat="1">
      <c r="A69" s="32">
        <v>25010000</v>
      </c>
      <c r="B69" s="51" t="s">
        <v>80</v>
      </c>
      <c r="C69" s="33">
        <f>D69+E69</f>
        <v>53903200</v>
      </c>
      <c r="D69" s="33">
        <f>SUM(D70:D72)</f>
        <v>0</v>
      </c>
      <c r="E69" s="33">
        <f>SUM(E70:E72)</f>
        <v>53903200</v>
      </c>
      <c r="F69" s="33">
        <f>SUM(F70:F72)</f>
        <v>0</v>
      </c>
    </row>
    <row r="70" spans="1:8" customHeight="1" ht="31.5" s="35" customFormat="1">
      <c r="A70" s="41">
        <v>25010100</v>
      </c>
      <c r="B70" s="50" t="s">
        <v>81</v>
      </c>
      <c r="C70" s="33">
        <f>D70+E70</f>
        <v>44404400</v>
      </c>
      <c r="D70" s="37"/>
      <c r="E70" s="38">
        <v>44404400</v>
      </c>
      <c r="F70" s="42"/>
    </row>
    <row r="71" spans="1:8" customHeight="1" ht="31.5" s="35" customFormat="1">
      <c r="A71" s="41">
        <v>25010200</v>
      </c>
      <c r="B71" s="50" t="s">
        <v>82</v>
      </c>
      <c r="C71" s="33">
        <f>D71+E71</f>
        <v>7261400</v>
      </c>
      <c r="D71" s="37"/>
      <c r="E71" s="38">
        <v>7261400</v>
      </c>
      <c r="F71" s="42"/>
    </row>
    <row r="72" spans="1:8" customHeight="1" ht="47.25" s="35" customFormat="1">
      <c r="A72" s="41">
        <v>25010300</v>
      </c>
      <c r="B72" s="50" t="s">
        <v>83</v>
      </c>
      <c r="C72" s="33">
        <f>D72+E72</f>
        <v>2237400</v>
      </c>
      <c r="D72" s="37"/>
      <c r="E72" s="38">
        <v>2237400.0</v>
      </c>
      <c r="F72" s="42"/>
    </row>
    <row r="73" spans="1:8" customHeight="1" ht="31.5" s="35" customFormat="1">
      <c r="A73" s="32">
        <v>25020000</v>
      </c>
      <c r="B73" s="45" t="s">
        <v>84</v>
      </c>
      <c r="C73" s="33">
        <f>D73+E73</f>
        <v>47452200</v>
      </c>
      <c r="D73" s="33">
        <f>SUM(D74:D75)</f>
        <v>0</v>
      </c>
      <c r="E73" s="33">
        <f>SUM(E74:E75)</f>
        <v>47452200</v>
      </c>
      <c r="F73" s="33">
        <f>SUM(F74:F75)</f>
        <v>0</v>
      </c>
    </row>
    <row r="74" spans="1:8" customHeight="1" ht="18.75" s="35" customFormat="1">
      <c r="A74" s="41">
        <v>25020100</v>
      </c>
      <c r="B74" s="52" t="s">
        <v>85</v>
      </c>
      <c r="C74" s="33">
        <f>D74+E74</f>
        <v>2017100</v>
      </c>
      <c r="D74" s="37"/>
      <c r="E74" s="38">
        <v>2017100</v>
      </c>
      <c r="F74" s="42"/>
    </row>
    <row r="75" spans="1:8" customHeight="1" ht="138.75" s="35" customFormat="1">
      <c r="A75" s="41">
        <v>25020200</v>
      </c>
      <c r="B75" s="50" t="s">
        <v>86</v>
      </c>
      <c r="C75" s="33">
        <f>D75+E75</f>
        <v>45435100</v>
      </c>
      <c r="D75" s="37"/>
      <c r="E75" s="38">
        <v>45435100</v>
      </c>
      <c r="F75" s="42"/>
    </row>
    <row r="76" spans="1:8" customHeight="1" ht="31.5" s="13" customFormat="1">
      <c r="A76" s="32"/>
      <c r="B76" s="45" t="s">
        <v>87</v>
      </c>
      <c r="C76" s="33">
        <f>D76+E76</f>
        <v>2357756500</v>
      </c>
      <c r="D76" s="33">
        <f>D14+D44</f>
        <v>2148031100</v>
      </c>
      <c r="E76" s="34">
        <f>E14+E44</f>
        <v>209725400</v>
      </c>
      <c r="F76" s="34">
        <f>F14+F44</f>
        <v>5000000</v>
      </c>
    </row>
    <row r="77" spans="1:8" customHeight="1" ht="18.75" s="13" customFormat="1">
      <c r="A77" s="32">
        <v>40000000.0</v>
      </c>
      <c r="B77" s="12" t="s">
        <v>88</v>
      </c>
      <c r="C77" s="33">
        <f>C78</f>
        <v>361184300</v>
      </c>
      <c r="D77" s="33">
        <f>D78</f>
        <v>361184300</v>
      </c>
      <c r="E77" s="34">
        <f>E78</f>
        <v>0</v>
      </c>
      <c r="F77" s="33">
        <f>F78</f>
        <v>0</v>
      </c>
    </row>
    <row r="78" spans="1:8" customHeight="1" ht="18.75" s="13" customFormat="1">
      <c r="A78" s="32">
        <v>41000000</v>
      </c>
      <c r="B78" s="45" t="s">
        <v>89</v>
      </c>
      <c r="C78" s="33">
        <f>D78+E78</f>
        <v>361184300</v>
      </c>
      <c r="D78" s="33">
        <f>D79+D83</f>
        <v>361184300</v>
      </c>
      <c r="E78" s="33">
        <f>E79+E83</f>
        <v>0</v>
      </c>
      <c r="F78" s="33">
        <f>F79+F83</f>
        <v>0</v>
      </c>
    </row>
    <row r="79" spans="1:8" customHeight="1" ht="31.5" s="35" customFormat="1">
      <c r="A79" s="32">
        <v>41020000</v>
      </c>
      <c r="B79" s="45" t="s">
        <v>90</v>
      </c>
      <c r="C79" s="33">
        <f>D79+E79</f>
        <v>325625500</v>
      </c>
      <c r="D79" s="33">
        <f>SUM(D80:D82)</f>
        <v>325625500</v>
      </c>
      <c r="E79" s="33">
        <f>SUM(E80:E81)</f>
        <v>0</v>
      </c>
      <c r="F79" s="33">
        <f>SUM(F80:F81)</f>
        <v>0</v>
      </c>
    </row>
    <row r="80" spans="1:8" customHeight="1" ht="18.75">
      <c r="A80" s="41">
        <v>41020100</v>
      </c>
      <c r="B80" s="53" t="s">
        <v>91</v>
      </c>
      <c r="C80" s="33">
        <f>D80+E80</f>
        <v>139328600</v>
      </c>
      <c r="D80" s="37">
        <v>139328600</v>
      </c>
      <c r="E80" s="38"/>
      <c r="F80" s="42"/>
    </row>
    <row r="81" spans="1:8" customHeight="1" ht="63">
      <c r="A81" s="41">
        <v>41020200</v>
      </c>
      <c r="B81" s="50" t="s">
        <v>92</v>
      </c>
      <c r="C81" s="33">
        <f>D81+E81</f>
        <v>131897100</v>
      </c>
      <c r="D81" s="37">
        <v>131897100</v>
      </c>
      <c r="E81" s="38"/>
      <c r="F81" s="42"/>
    </row>
    <row r="82" spans="1:8" customHeight="1" ht="123">
      <c r="A82" s="41">
        <v>41021400</v>
      </c>
      <c r="B82" s="50" t="s">
        <v>93</v>
      </c>
      <c r="C82" s="33">
        <f>D82+E82</f>
        <v>54399800</v>
      </c>
      <c r="D82" s="37">
        <v>54399800</v>
      </c>
      <c r="E82" s="38"/>
      <c r="F82" s="42"/>
    </row>
    <row r="83" spans="1:8" customHeight="1" ht="31.5" s="35" customFormat="1">
      <c r="A83" s="32">
        <v>41030000</v>
      </c>
      <c r="B83" s="45" t="s">
        <v>94</v>
      </c>
      <c r="C83" s="33">
        <f>D83+E83</f>
        <v>35558800</v>
      </c>
      <c r="D83" s="33">
        <f>SUM(D84:D84)</f>
        <v>35558800</v>
      </c>
      <c r="E83" s="33">
        <f>SUM(E84:E84)</f>
        <v>0</v>
      </c>
      <c r="F83" s="33">
        <f>SUM(F84:F84)</f>
        <v>0</v>
      </c>
    </row>
    <row r="84" spans="1:8" customHeight="1" ht="47.25">
      <c r="A84" s="41">
        <v>41033000</v>
      </c>
      <c r="B84" s="50" t="s">
        <v>95</v>
      </c>
      <c r="C84" s="33">
        <f>D84+E84</f>
        <v>35558800</v>
      </c>
      <c r="D84" s="37">
        <v>35558800</v>
      </c>
      <c r="E84" s="38"/>
      <c r="F84" s="42"/>
    </row>
    <row r="85" spans="1:8" customHeight="1" ht="18.75" s="13" customFormat="1">
      <c r="A85" s="32"/>
      <c r="B85" s="12" t="s">
        <v>96</v>
      </c>
      <c r="C85" s="33">
        <f>C77+C76</f>
        <v>2718940800</v>
      </c>
      <c r="D85" s="33">
        <f>D77+D76</f>
        <v>2509215400</v>
      </c>
      <c r="E85" s="34">
        <f>E77+E76</f>
        <v>209725400</v>
      </c>
      <c r="F85" s="33">
        <f>F77+F76</f>
        <v>5000000</v>
      </c>
    </row>
    <row r="86" spans="1:8" customHeight="1" ht="13.5">
      <c r="A86" s="56"/>
      <c r="B86" s="56"/>
      <c r="C86" s="56"/>
      <c r="D86" s="56"/>
      <c r="E86" s="46"/>
      <c r="F86" s="47"/>
    </row>
    <row r="87" spans="1:8" customHeight="1" ht="16.5">
      <c r="A87" s="48"/>
      <c r="B87" s="48"/>
      <c r="C87" s="48"/>
      <c r="D87" s="48"/>
      <c r="E87" s="46"/>
      <c r="F87" s="47"/>
    </row>
    <row r="88" spans="1:8" customHeight="1" ht="16.5">
      <c r="A88" s="48"/>
      <c r="B88" s="48"/>
      <c r="C88" s="48"/>
      <c r="D88" s="48"/>
      <c r="E88" s="46"/>
      <c r="F88" s="47"/>
    </row>
    <row r="89" spans="1:8" customHeight="1" ht="16.5">
      <c r="A89" s="48"/>
      <c r="B89" s="48"/>
      <c r="C89" s="48"/>
      <c r="D89" s="48"/>
      <c r="E89" s="46"/>
      <c r="F89" s="47"/>
    </row>
    <row r="90" spans="1:8" customHeight="1" ht="16.5">
      <c r="A90" s="48"/>
      <c r="B90" s="48"/>
      <c r="C90" s="48"/>
      <c r="D90" s="48"/>
      <c r="E90" s="46"/>
      <c r="F90" s="47"/>
    </row>
    <row r="91" spans="1:8" customHeight="1" ht="20.25" s="3" customFormat="1">
      <c r="A91" s="56" t="s">
        <v>97</v>
      </c>
      <c r="B91" s="56"/>
      <c r="C91" s="56"/>
      <c r="D91" s="56"/>
      <c r="E91" s="57" t="s">
        <v>98</v>
      </c>
      <c r="F91" s="57"/>
    </row>
    <row r="92" spans="1:8" customHeight="1" ht="20.25" s="3" customFormat="1">
      <c r="A92" s="14"/>
      <c r="B92" s="15"/>
      <c r="C92" s="15"/>
      <c r="D92" s="31"/>
      <c r="E92" s="26"/>
      <c r="F92" s="16"/>
    </row>
    <row r="93" spans="1:8" customHeight="1" ht="15.75">
      <c r="A93" s="1"/>
      <c r="B93" s="2"/>
      <c r="C93" s="2"/>
      <c r="D93" s="2"/>
      <c r="E93" s="24"/>
      <c r="F93" s="2"/>
    </row>
    <row r="94" spans="1:8" customHeight="1" ht="15.75">
      <c r="A94" s="1"/>
      <c r="B94" s="2"/>
      <c r="C94" s="2"/>
      <c r="D94" s="2"/>
      <c r="E94" s="24"/>
      <c r="F94" s="2"/>
    </row>
    <row r="95" spans="1:8" customHeight="1" ht="15.75">
      <c r="A95" s="1"/>
      <c r="B95" s="2"/>
      <c r="C95" s="2"/>
      <c r="D95" s="2"/>
      <c r="E95" s="24"/>
      <c r="F95" s="17"/>
    </row>
    <row r="96" spans="1:8" customHeight="1" ht="15.75">
      <c r="A96" s="1"/>
      <c r="B96" s="2"/>
      <c r="C96" s="2"/>
      <c r="D96" s="2"/>
      <c r="E96" s="24"/>
      <c r="F96" s="2"/>
    </row>
    <row r="97" spans="1:8" customHeight="1" ht="15.75">
      <c r="A97" s="1"/>
      <c r="B97" s="2"/>
      <c r="C97" s="2"/>
      <c r="D97" s="2"/>
      <c r="E97" s="24"/>
      <c r="F97" s="17"/>
    </row>
    <row r="98" spans="1:8" customHeight="1" ht="15.75">
      <c r="A98" s="1"/>
      <c r="B98" s="2"/>
      <c r="C98" s="2"/>
      <c r="D98" s="2"/>
      <c r="E98" s="24"/>
      <c r="F98" s="17"/>
    </row>
    <row r="99" spans="1:8" customHeight="1" ht="15.75">
      <c r="E99" s="25"/>
      <c r="F99" s="20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1:D1"/>
    <mergeCell ref="E11:F11"/>
    <mergeCell ref="G11:G12"/>
    <mergeCell ref="E5:F5"/>
    <mergeCell ref="A6:F6"/>
    <mergeCell ref="A7:F7"/>
    <mergeCell ref="A8:F8"/>
    <mergeCell ref="A9:F9"/>
    <mergeCell ref="A86:D86"/>
    <mergeCell ref="A91:D91"/>
    <mergeCell ref="E91:F91"/>
    <mergeCell ref="C2:F2"/>
    <mergeCell ref="C3:F3"/>
    <mergeCell ref="C4:F4"/>
    <mergeCell ref="A11:A12"/>
    <mergeCell ref="B11:B12"/>
    <mergeCell ref="C11:C12"/>
    <mergeCell ref="D11:D12"/>
  </mergeCells>
  <hyperlinks>
    <hyperlink ref="B72" r:id="rId_hyperlink_1"/>
  </hyperlinks>
  <printOptions gridLines="false" gridLinesSet="true" horizontalCentered="true"/>
  <pageMargins left="1.3779527559055" right="0.59055118110236" top="0.78740157480315" bottom="0.78740157480315" header="0.23622047244094" footer="0"/>
  <pageSetup paperSize="9" orientation="portrait" scale="64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проект_2026 (2)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K-7502</dc:creator>
  <cp:lastModifiedBy>user</cp:lastModifiedBy>
  <dcterms:created xsi:type="dcterms:W3CDTF">2023-09-27T09:07:52+03:00</dcterms:created>
  <dcterms:modified xsi:type="dcterms:W3CDTF">2025-12-17T17:20:08+02:00</dcterms:modified>
  <dc:title>Untitled Spreadsheet</dc:title>
  <dc:description/>
  <dc:subject/>
  <cp:keywords/>
  <cp:category/>
</cp:coreProperties>
</file>