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2025 " sheetId="6" r:id="rId1"/>
    <sheet name="Аркуш1" sheetId="7" r:id="rId2"/>
  </sheets>
  <definedNames>
    <definedName name="_xlnm.Print_Titles" localSheetId="0">'2025 '!$9:$10</definedName>
    <definedName name="_xlnm.Print_Area" localSheetId="0">'2025 '!$A$1:$J$140</definedName>
  </definedNames>
  <calcPr calcId="162913"/>
</workbook>
</file>

<file path=xl/calcChain.xml><?xml version="1.0" encoding="utf-8"?>
<calcChain xmlns="http://schemas.openxmlformats.org/spreadsheetml/2006/main">
  <c r="H31" i="6" l="1"/>
  <c r="G36" i="6"/>
  <c r="G100" i="7"/>
  <c r="G99" i="7"/>
  <c r="G98" i="7" s="1"/>
  <c r="G97" i="7" s="1"/>
  <c r="H98" i="7"/>
  <c r="H97" i="7" s="1"/>
  <c r="G96" i="7"/>
  <c r="G95" i="7" s="1"/>
  <c r="G94" i="7" s="1"/>
  <c r="J95" i="7"/>
  <c r="I95" i="7"/>
  <c r="H95" i="7"/>
  <c r="J94" i="7"/>
  <c r="I94" i="7"/>
  <c r="H94" i="7"/>
  <c r="G93" i="7"/>
  <c r="G92" i="7"/>
  <c r="G91" i="7"/>
  <c r="G90" i="7"/>
  <c r="G89" i="7"/>
  <c r="G88" i="7" s="1"/>
  <c r="G87" i="7" s="1"/>
  <c r="J88" i="7"/>
  <c r="I88" i="7"/>
  <c r="H88" i="7"/>
  <c r="H87" i="7" s="1"/>
  <c r="J87" i="7"/>
  <c r="I87" i="7"/>
  <c r="G86" i="7"/>
  <c r="G85" i="7"/>
  <c r="J84" i="7"/>
  <c r="I84" i="7"/>
  <c r="H84" i="7"/>
  <c r="G84" i="7"/>
  <c r="J83" i="7"/>
  <c r="I83" i="7"/>
  <c r="H83" i="7"/>
  <c r="G83" i="7"/>
  <c r="G82" i="7"/>
  <c r="G81" i="7" s="1"/>
  <c r="G80" i="7" s="1"/>
  <c r="J81" i="7"/>
  <c r="I81" i="7"/>
  <c r="H81" i="7"/>
  <c r="J80" i="7"/>
  <c r="I80" i="7"/>
  <c r="H80" i="7"/>
  <c r="G79" i="7"/>
  <c r="G77" i="7" s="1"/>
  <c r="G76" i="7" s="1"/>
  <c r="G78" i="7"/>
  <c r="J77" i="7"/>
  <c r="I77" i="7"/>
  <c r="H77" i="7"/>
  <c r="H76" i="7" s="1"/>
  <c r="J76" i="7"/>
  <c r="I76" i="7"/>
  <c r="G75" i="7"/>
  <c r="G74" i="7"/>
  <c r="G73" i="7"/>
  <c r="J72" i="7"/>
  <c r="I72" i="7"/>
  <c r="H72" i="7"/>
  <c r="H71" i="7" s="1"/>
  <c r="G72" i="7"/>
  <c r="G71" i="7" s="1"/>
  <c r="J71" i="7"/>
  <c r="I71" i="7"/>
  <c r="G70" i="7"/>
  <c r="G69" i="7"/>
  <c r="G68" i="7"/>
  <c r="G67" i="7"/>
  <c r="J66" i="7"/>
  <c r="I66" i="7"/>
  <c r="H66" i="7"/>
  <c r="G66" i="7"/>
  <c r="J65" i="7"/>
  <c r="I65" i="7"/>
  <c r="H65" i="7"/>
  <c r="G65" i="7"/>
  <c r="G64" i="7"/>
  <c r="J63" i="7"/>
  <c r="I63" i="7"/>
  <c r="H63" i="7"/>
  <c r="G63" i="7"/>
  <c r="J62" i="7"/>
  <c r="I62" i="7"/>
  <c r="H62" i="7"/>
  <c r="G62" i="7"/>
  <c r="G61" i="7"/>
  <c r="J60" i="7"/>
  <c r="I60" i="7"/>
  <c r="H60" i="7"/>
  <c r="G60" i="7"/>
  <c r="J59" i="7"/>
  <c r="I59" i="7"/>
  <c r="H59" i="7"/>
  <c r="G59" i="7"/>
  <c r="G58" i="7"/>
  <c r="G57" i="7"/>
  <c r="J56" i="7"/>
  <c r="I56" i="7"/>
  <c r="H56" i="7"/>
  <c r="G56" i="7"/>
  <c r="G55" i="7" s="1"/>
  <c r="J55" i="7"/>
  <c r="I55" i="7"/>
  <c r="H55" i="7"/>
  <c r="G54" i="7"/>
  <c r="G53" i="7"/>
  <c r="G52" i="7"/>
  <c r="G51" i="7"/>
  <c r="J50" i="7"/>
  <c r="I50" i="7"/>
  <c r="H50" i="7"/>
  <c r="H49" i="7" s="1"/>
  <c r="G50" i="7"/>
  <c r="G49" i="7" s="1"/>
  <c r="J49" i="7"/>
  <c r="I49" i="7"/>
  <c r="G48" i="7"/>
  <c r="G47" i="7"/>
  <c r="G46" i="7"/>
  <c r="J45" i="7"/>
  <c r="J44" i="7" s="1"/>
  <c r="I45" i="7"/>
  <c r="H45" i="7"/>
  <c r="G45" i="7"/>
  <c r="G44" i="7" s="1"/>
  <c r="I44" i="7"/>
  <c r="H44" i="7"/>
  <c r="G43" i="7"/>
  <c r="G42" i="7" s="1"/>
  <c r="G41" i="7" s="1"/>
  <c r="J42" i="7"/>
  <c r="I42" i="7"/>
  <c r="H42" i="7"/>
  <c r="J41" i="7"/>
  <c r="I41" i="7"/>
  <c r="H41" i="7"/>
  <c r="G40" i="7"/>
  <c r="G39" i="7"/>
  <c r="G38" i="7"/>
  <c r="G37" i="7"/>
  <c r="J36" i="7"/>
  <c r="I36" i="7"/>
  <c r="H36" i="7"/>
  <c r="H35" i="7" s="1"/>
  <c r="G36" i="7"/>
  <c r="G35" i="7" s="1"/>
  <c r="J35" i="7"/>
  <c r="I35" i="7"/>
  <c r="G34" i="7"/>
  <c r="G33" i="7"/>
  <c r="G32" i="7"/>
  <c r="G31" i="7"/>
  <c r="J30" i="7"/>
  <c r="I30" i="7"/>
  <c r="H30" i="7"/>
  <c r="G30" i="7"/>
  <c r="G29" i="7" s="1"/>
  <c r="J29" i="7"/>
  <c r="I29" i="7"/>
  <c r="H29" i="7"/>
  <c r="G28" i="7"/>
  <c r="G27" i="7"/>
  <c r="J26" i="7"/>
  <c r="I26" i="7"/>
  <c r="I25" i="7" s="1"/>
  <c r="H26" i="7"/>
  <c r="G26" i="7"/>
  <c r="J25" i="7"/>
  <c r="H25" i="7"/>
  <c r="G25" i="7"/>
  <c r="G24" i="7"/>
  <c r="G23" i="7"/>
  <c r="G22" i="7"/>
  <c r="G21" i="7"/>
  <c r="G20" i="7"/>
  <c r="G19" i="7"/>
  <c r="G18" i="7"/>
  <c r="G17" i="7"/>
  <c r="G16" i="7"/>
  <c r="G15" i="7"/>
  <c r="J14" i="7"/>
  <c r="I14" i="7"/>
  <c r="H14" i="7"/>
  <c r="G14" i="7"/>
  <c r="G12" i="7" s="1"/>
  <c r="G11" i="7" s="1"/>
  <c r="G101" i="7" s="1"/>
  <c r="G13" i="7"/>
  <c r="J12" i="7"/>
  <c r="I12" i="7"/>
  <c r="I11" i="7" s="1"/>
  <c r="I101" i="7" s="1"/>
  <c r="H12" i="7"/>
  <c r="H11" i="7" s="1"/>
  <c r="H101" i="7" s="1"/>
  <c r="J11" i="7"/>
  <c r="H58" i="6"/>
  <c r="I58" i="6"/>
  <c r="J58" i="6"/>
  <c r="G60" i="6"/>
  <c r="H74" i="6"/>
  <c r="I74" i="6"/>
  <c r="J74" i="6"/>
  <c r="G77" i="6"/>
  <c r="H68" i="6"/>
  <c r="I68" i="6"/>
  <c r="J68" i="6"/>
  <c r="H90" i="6"/>
  <c r="I90" i="6"/>
  <c r="J90" i="6"/>
  <c r="G95" i="6"/>
  <c r="H97" i="6"/>
  <c r="H96" i="6" s="1"/>
  <c r="I97" i="6"/>
  <c r="I96" i="6" s="1"/>
  <c r="J97" i="6"/>
  <c r="J96" i="6" s="1"/>
  <c r="G98" i="6"/>
  <c r="G97" i="6" s="1"/>
  <c r="G96" i="6" s="1"/>
  <c r="G91" i="6"/>
  <c r="G88" i="6"/>
  <c r="G87" i="6"/>
  <c r="G84" i="6"/>
  <c r="G81" i="6"/>
  <c r="G80" i="6"/>
  <c r="G76" i="6"/>
  <c r="G75" i="6"/>
  <c r="G70" i="6"/>
  <c r="G71" i="6"/>
  <c r="G72" i="6"/>
  <c r="G69" i="6"/>
  <c r="G49" i="6"/>
  <c r="G50" i="6"/>
  <c r="G48" i="6"/>
  <c r="G17" i="6"/>
  <c r="G18" i="6"/>
  <c r="G19" i="6"/>
  <c r="G20" i="6"/>
  <c r="G21" i="6"/>
  <c r="G22" i="6"/>
  <c r="G23" i="6"/>
  <c r="G24" i="6"/>
  <c r="G25" i="6"/>
  <c r="G16" i="6"/>
  <c r="G14" i="6"/>
  <c r="G59" i="6"/>
  <c r="G55" i="6"/>
  <c r="G56" i="6"/>
  <c r="G29" i="6"/>
  <c r="G28" i="6"/>
  <c r="H38" i="6"/>
  <c r="H37" i="6" s="1"/>
  <c r="I38" i="6"/>
  <c r="I37" i="6" s="1"/>
  <c r="J38" i="6"/>
  <c r="J37" i="6" s="1"/>
  <c r="G39" i="6"/>
  <c r="G54" i="6"/>
  <c r="G53" i="6"/>
  <c r="G45" i="6"/>
  <c r="G102" i="6"/>
  <c r="G101" i="6"/>
  <c r="H100" i="6"/>
  <c r="H99" i="6" s="1"/>
  <c r="G40" i="6"/>
  <c r="G42" i="6"/>
  <c r="G41" i="6"/>
  <c r="G33" i="6"/>
  <c r="G34" i="6"/>
  <c r="G35" i="6"/>
  <c r="G32" i="6"/>
  <c r="G93" i="6"/>
  <c r="G94" i="6"/>
  <c r="G92" i="6"/>
  <c r="G63" i="6"/>
  <c r="G66" i="6"/>
  <c r="J101" i="7" l="1"/>
  <c r="G31" i="6"/>
  <c r="G58" i="6"/>
  <c r="G57" i="6" s="1"/>
  <c r="G68" i="6"/>
  <c r="G38" i="6"/>
  <c r="G100" i="6"/>
  <c r="G99" i="6" s="1"/>
  <c r="G90" i="6"/>
  <c r="G74" i="6"/>
  <c r="H27" i="6"/>
  <c r="H26" i="6" s="1"/>
  <c r="I27" i="6"/>
  <c r="I26" i="6" s="1"/>
  <c r="J27" i="6"/>
  <c r="J26" i="6" s="1"/>
  <c r="H52" i="6"/>
  <c r="H51" i="6" s="1"/>
  <c r="I52" i="6"/>
  <c r="I51" i="6" s="1"/>
  <c r="J52" i="6"/>
  <c r="J51" i="6" s="1"/>
  <c r="H47" i="6"/>
  <c r="H46" i="6" s="1"/>
  <c r="I47" i="6"/>
  <c r="I46" i="6" s="1"/>
  <c r="J47" i="6"/>
  <c r="J46" i="6" s="1"/>
  <c r="H65" i="6"/>
  <c r="H64" i="6" s="1"/>
  <c r="J83" i="6"/>
  <c r="I83" i="6"/>
  <c r="I82" i="6" s="1"/>
  <c r="H83" i="6"/>
  <c r="H82" i="6" s="1"/>
  <c r="G83" i="6"/>
  <c r="G82" i="6" s="1"/>
  <c r="J82" i="6"/>
  <c r="J89" i="6"/>
  <c r="I89" i="6"/>
  <c r="H89" i="6"/>
  <c r="G65" i="6"/>
  <c r="G64" i="6" s="1"/>
  <c r="J65" i="6"/>
  <c r="J64" i="6" s="1"/>
  <c r="I65" i="6"/>
  <c r="I64" i="6" s="1"/>
  <c r="G62" i="6"/>
  <c r="G61" i="6" s="1"/>
  <c r="J62" i="6"/>
  <c r="J61" i="6" s="1"/>
  <c r="I62" i="6"/>
  <c r="I61" i="6" s="1"/>
  <c r="H62" i="6"/>
  <c r="H61" i="6" s="1"/>
  <c r="J57" i="6"/>
  <c r="I57" i="6"/>
  <c r="H57" i="6"/>
  <c r="J44" i="6"/>
  <c r="J43" i="6" s="1"/>
  <c r="I44" i="6"/>
  <c r="I43" i="6" s="1"/>
  <c r="H44" i="6"/>
  <c r="H43" i="6" s="1"/>
  <c r="G44" i="6"/>
  <c r="G43" i="6" s="1"/>
  <c r="J31" i="6"/>
  <c r="J30" i="6" s="1"/>
  <c r="I31" i="6"/>
  <c r="I30" i="6" s="1"/>
  <c r="H30" i="6"/>
  <c r="H86" i="6"/>
  <c r="H85" i="6" s="1"/>
  <c r="I86" i="6"/>
  <c r="I85" i="6" s="1"/>
  <c r="J86" i="6"/>
  <c r="J85" i="6" s="1"/>
  <c r="H67" i="6"/>
  <c r="I67" i="6"/>
  <c r="J67" i="6"/>
  <c r="H79" i="6"/>
  <c r="H78" i="6" s="1"/>
  <c r="I79" i="6"/>
  <c r="I78" i="6" s="1"/>
  <c r="J79" i="6"/>
  <c r="J78" i="6" s="1"/>
  <c r="J15" i="6"/>
  <c r="J13" i="6" s="1"/>
  <c r="J73" i="6"/>
  <c r="I73" i="6"/>
  <c r="H73" i="6"/>
  <c r="I15" i="6"/>
  <c r="I13" i="6" s="1"/>
  <c r="H15" i="6"/>
  <c r="H13" i="6" s="1"/>
  <c r="G52" i="6" l="1"/>
  <c r="G51" i="6" s="1"/>
  <c r="G27" i="6"/>
  <c r="G26" i="6" s="1"/>
  <c r="G47" i="6"/>
  <c r="G46" i="6" s="1"/>
  <c r="G89" i="6"/>
  <c r="G86" i="6"/>
  <c r="G85" i="6" s="1"/>
  <c r="G67" i="6"/>
  <c r="G37" i="6"/>
  <c r="H12" i="6"/>
  <c r="H103" i="6" s="1"/>
  <c r="J12" i="6"/>
  <c r="J103" i="6" s="1"/>
  <c r="I12" i="6"/>
  <c r="I103" i="6" s="1"/>
  <c r="G79" i="6"/>
  <c r="G78" i="6" s="1"/>
  <c r="G73" i="6"/>
  <c r="G15" i="6"/>
  <c r="G13" i="6" s="1"/>
  <c r="G12" i="6" l="1"/>
  <c r="G30" i="6" l="1"/>
  <c r="G103" i="6" s="1"/>
</calcChain>
</file>

<file path=xl/sharedStrings.xml><?xml version="1.0" encoding="utf-8"?>
<sst xmlns="http://schemas.openxmlformats.org/spreadsheetml/2006/main" count="819" uniqueCount="295">
  <si>
    <t xml:space="preserve">                                                         до рішення обласної ради</t>
  </si>
  <si>
    <t xml:space="preserve">                                                          від____________№______</t>
  </si>
  <si>
    <t>Загальний фонд</t>
  </si>
  <si>
    <t>Спеціальний фонд</t>
  </si>
  <si>
    <t>від                    №</t>
  </si>
  <si>
    <t>0822</t>
  </si>
  <si>
    <t>0829</t>
  </si>
  <si>
    <t>Директор департаменту фінансів</t>
  </si>
  <si>
    <t>4020</t>
  </si>
  <si>
    <t>1014082</t>
  </si>
  <si>
    <t>4082</t>
  </si>
  <si>
    <t>Інші заходи в галузі культури і мистецтва</t>
  </si>
  <si>
    <t>Код Функціональної класифікації видатків та кредитування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</si>
  <si>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</si>
  <si>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</si>
  <si>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</si>
  <si>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</si>
  <si>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</si>
  <si>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(грн)</t>
  </si>
  <si>
    <t>1</t>
  </si>
  <si>
    <t>2</t>
  </si>
  <si>
    <t>3</t>
  </si>
  <si>
    <t xml:space="preserve"> 1010000</t>
  </si>
  <si>
    <t>4081</t>
  </si>
  <si>
    <t>1014081</t>
  </si>
  <si>
    <t xml:space="preserve">Фінансова підтримка філармоній, художніх і музичних колективів, ансамблів, концертних та циркових організацій </t>
  </si>
  <si>
    <t xml:space="preserve"> 1014020</t>
  </si>
  <si>
    <t>1110000</t>
  </si>
  <si>
    <t>1115062</t>
  </si>
  <si>
    <t>5062</t>
  </si>
  <si>
    <t>0810</t>
  </si>
  <si>
    <t>0910000</t>
  </si>
  <si>
    <t>0913112</t>
  </si>
  <si>
    <t>3112</t>
  </si>
  <si>
    <t>1040</t>
  </si>
  <si>
    <t>Заходи державної політики з питань дітей та їх соціального захисту</t>
  </si>
  <si>
    <t>1090</t>
  </si>
  <si>
    <t>3242</t>
  </si>
  <si>
    <t>Інші заходи у сфері соціального захисту і соціального забезпечення</t>
  </si>
  <si>
    <t>2152</t>
  </si>
  <si>
    <t>0712152</t>
  </si>
  <si>
    <t>0763</t>
  </si>
  <si>
    <t>Інші програми та заходи у сфері охорони здоров'я</t>
  </si>
  <si>
    <t>Служба у справах дітей облдержадміністрації</t>
  </si>
  <si>
    <t>Управління культури, національностей та релігій облдержадміністрації</t>
  </si>
  <si>
    <t>Департамент соціальної політики облдержадміністрації</t>
  </si>
  <si>
    <t>Департамент охорони здоров'я облдержадміністрації</t>
  </si>
  <si>
    <t>Управління інформаційної діяльності та комунікацій з громадськістю облдержадміністрації</t>
  </si>
  <si>
    <t>2310000</t>
  </si>
  <si>
    <t>2318410</t>
  </si>
  <si>
    <t>8410</t>
  </si>
  <si>
    <t>0830</t>
  </si>
  <si>
    <t>0990</t>
  </si>
  <si>
    <t>Інші програми та заходи у сфері освіти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</si>
  <si>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</si>
  <si>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</si>
  <si>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0813242</t>
  </si>
  <si>
    <t>0813140</t>
  </si>
  <si>
    <t>0490</t>
  </si>
  <si>
    <t>1060</t>
  </si>
  <si>
    <t>8311</t>
  </si>
  <si>
    <t>0511</t>
  </si>
  <si>
    <t>Охорона та раціональне використання природних ресурсів</t>
  </si>
  <si>
    <t>2400000</t>
  </si>
  <si>
    <t>Департамент агропромислового розвитку облдержадміністрації</t>
  </si>
  <si>
    <t>2417110</t>
  </si>
  <si>
    <t>7110</t>
  </si>
  <si>
    <t>Реалізація програм в галузі сільського господарства</t>
  </si>
  <si>
    <t>2418830</t>
  </si>
  <si>
    <t>8830</t>
  </si>
  <si>
    <t>Довгострокові кредити індивідуальним забудовникам житла на селі та їх повернення</t>
  </si>
  <si>
    <t>2418831</t>
  </si>
  <si>
    <t>8831</t>
  </si>
  <si>
    <t>2418832</t>
  </si>
  <si>
    <t>8832</t>
  </si>
  <si>
    <t>2500000</t>
  </si>
  <si>
    <t>2517622</t>
  </si>
  <si>
    <t>7622</t>
  </si>
  <si>
    <t>0470</t>
  </si>
  <si>
    <t>Реалізація програм і заходів в галузі туризму та курортів</t>
  </si>
  <si>
    <t>2517630</t>
  </si>
  <si>
    <t>7630</t>
  </si>
  <si>
    <t>Реалізація програм і заходів в галузі зовнішньоекономічної діяльності</t>
  </si>
  <si>
    <t>Департамент економічного розвитку, промисловості та інфраструктури облдержадміністрації</t>
  </si>
  <si>
    <t>2717610</t>
  </si>
  <si>
    <t>7610</t>
  </si>
  <si>
    <t>0411</t>
  </si>
  <si>
    <t>Сприяння розвитку малого та середнього підприємництва</t>
  </si>
  <si>
    <t>2900000</t>
  </si>
  <si>
    <t>Управління з питань цивільного захисту облдержадміністрації</t>
  </si>
  <si>
    <t>8120</t>
  </si>
  <si>
    <t>0320</t>
  </si>
  <si>
    <t>Заходи з організації рятування на водах</t>
  </si>
  <si>
    <t>2918110</t>
  </si>
  <si>
    <t>8110</t>
  </si>
  <si>
    <t>Заходи із запобігання та ліквідації надзвичайних ситуацій та наслідків стихійного лиха</t>
  </si>
  <si>
    <t>0180</t>
  </si>
  <si>
    <t>0133</t>
  </si>
  <si>
    <t>Інша діяльність у сфері державного управління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</si>
  <si>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</si>
  <si>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</si>
  <si>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</si>
  <si>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Обласна рада</t>
  </si>
  <si>
    <t>0100000</t>
  </si>
  <si>
    <t>0110180</t>
  </si>
  <si>
    <t>0110170</t>
  </si>
  <si>
    <t>0118410</t>
  </si>
  <si>
    <t>0421</t>
  </si>
  <si>
    <t>2918120</t>
  </si>
  <si>
    <t>9770</t>
  </si>
  <si>
    <t>до рішення обласної ради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</si>
  <si>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</si>
  <si>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</si>
  <si>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Забезпечення діяльності інших закладів в галузі культури і мистецтва</t>
  </si>
  <si>
    <t>1900000</t>
  </si>
  <si>
    <t>2800000</t>
  </si>
  <si>
    <t>Управління екології та природних ресурсів облдержадміністрації</t>
  </si>
  <si>
    <t>Департамент розвитку громад та територій, дорожнього, житлово-комунального господарства, містобудування та архітектури облдержадміністрації</t>
  </si>
  <si>
    <t>2818311</t>
  </si>
  <si>
    <t>0610000</t>
  </si>
  <si>
    <t>Регіональна цільова програма паспортизації пам`яток містобудування та архітектури Івано-Франківської області на 2021-2025 роки</t>
  </si>
  <si>
    <t>Програма охорони навколишнього природного середовища Івано-Франківської області до 2025 року</t>
  </si>
  <si>
    <t>Регіональна цільова програма підтримки індивідуального житлового будівництва на селі та поліпшення житлово-побутових умов сільського населення "Власний дім" на 2021-2025 роки</t>
  </si>
  <si>
    <t>Регіональна цільова програма розвитку донорства крові, її компонентів на 2021-2025 роки</t>
  </si>
  <si>
    <t>0611142</t>
  </si>
  <si>
    <t>1142</t>
  </si>
  <si>
    <t>Регіональна цільова комплексна програма «Культура Івано–Франківщини» на 2022-2026 роки</t>
  </si>
  <si>
    <t xml:space="preserve">Регіональна цільова програма «Духовне життя» на 2022-2026 роки </t>
  </si>
  <si>
    <t xml:space="preserve">Регіональна цільова програма «Просвіта: ХХІ століття» на 2022-2026 роки </t>
  </si>
  <si>
    <t>Програма розвитку Дністровського регіонального ландшафтного парку на 2021-2025 роки</t>
  </si>
  <si>
    <t xml:space="preserve">Програма розвитку місцевого самоврядування в Івано-Франківській області на 2022-2026 роки </t>
  </si>
  <si>
    <t>0819770</t>
  </si>
  <si>
    <t>Регіональна цільова програма розвитку туризму в Івано-Франківській  області на 2022-2026 роки</t>
  </si>
  <si>
    <t>Регіональна цільова програма розвитку міжнародного співробітництва та промоції Івано-Франківської області на 2022-2026 роки</t>
  </si>
  <si>
    <t>Комплексна цільова соціальна програма розвитку цивільного захисту Івано-Франківської області на 2022-2025 роки</t>
  </si>
  <si>
    <t>Комплексна програма розвитку агропромислового комплексу та сільських територій Івано-Франківської області на 2022-2025 роки</t>
  </si>
  <si>
    <t>Управління спорту та молодіжної політики облдержадміністрації</t>
  </si>
  <si>
    <t>Департамент освіти і науки облдержадміністрації</t>
  </si>
  <si>
    <t>Програма приватизації майна спільної власності територіальних громад сіл, селищ, міст області на 2021-2025 роки</t>
  </si>
  <si>
    <t>Обласна цільова соціальна програма розвитку фізичної культури та спорту на 2022-2026 роки</t>
  </si>
  <si>
    <t>Додаток 7</t>
  </si>
  <si>
    <t>3110000</t>
  </si>
  <si>
    <t>3110180</t>
  </si>
  <si>
    <t>1113133</t>
  </si>
  <si>
    <t>3133</t>
  </si>
  <si>
    <t>Інші заходи та заклади молодіжної політики</t>
  </si>
  <si>
    <t>1113131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</si>
  <si>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</si>
  <si>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</si>
  <si>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>Обласна цільова соціальна програма національно-патріотичного виховання дітей та молоді на 2021-2025 роки</t>
  </si>
  <si>
    <t>Регіональна цільова програма надання шефської допомоги військоим частинам Збройних Сил України, Національної гвардії України та Державної прикордонної служби України, військово-патріотичного виховання молоді на 2021-2025 роки</t>
  </si>
  <si>
    <t xml:space="preserve">Програма забезпечення мобілізаційної підготовки та оборонної роботи в Івано-Франківській області на 2023-2027 роки </t>
  </si>
  <si>
    <t>2010000</t>
  </si>
  <si>
    <t>Управління цифрового розвитку, цифрових трансформацій і цифровізації облдержадміністрації</t>
  </si>
  <si>
    <t>2017520</t>
  </si>
  <si>
    <t>7520</t>
  </si>
  <si>
    <t>0460</t>
  </si>
  <si>
    <t>Реалізація Національної програми інформатизації</t>
  </si>
  <si>
    <t>Обласна цільова соціальна програма "Розвиток пластового руху Прикарпаття" на 2023-2027 роки</t>
  </si>
  <si>
    <t>Обласна програма підтримки сімей загиблих, постраждалих учасників Революції Гідності, осіб, які перебували і перебувають у складі добровольчих формувань, учасників бойових дій та інших громадян, які залучалися і залучаються та брали і беруть безпосередню участь у бойових діях, здійсненні заходів з національної безпеки і оборони, відсічі і стримування збройної агресії Російської Федерації проти України, починаючи з 20 лютого 2014 року, на 2022-2026 роки</t>
  </si>
  <si>
    <t>Регіональна цільова програма розвитку соціальної інфраструктури Івано-Франківської області на 2022-2025 роки</t>
  </si>
  <si>
    <t>рішення обласної ради від  12.11.2021               № 273-10/2021               (зі змінами)</t>
  </si>
  <si>
    <t>рішення обласної ради від  12.11.2021                     № 273-10/2021            (зі змінами)</t>
  </si>
  <si>
    <t>рішення обласної ради від  12.11.2021             № 273-10/2021             (зі змінами)</t>
  </si>
  <si>
    <t>рішення обласної ради від 17.12.2021                 № 341-11/2021               (зі змінами)</t>
  </si>
  <si>
    <t>рішення обласної ради від 11.05.2022                  № 417-14/2022                   (зі змінами)</t>
  </si>
  <si>
    <t>рішення обласної ради від 11.05.2022                               № 417-14/2022                   (зі змінами)</t>
  </si>
  <si>
    <t>рішення обласної ради від 23.12.2020                              № 33-2/2020                        (зі змінами)</t>
  </si>
  <si>
    <t>рішення обласної ради від 23.12.2020                   № 32-2/2020</t>
  </si>
  <si>
    <t>рішення обласної ради від 11.05.2022                          № 417-14/2022                             (зі змінами)</t>
  </si>
  <si>
    <t>рішення обласної ради від 12.11.2021                       № 275-10/2021</t>
  </si>
  <si>
    <t>рішення обласної ради від 11.05.2022                                   № 417-14/2022                (зі змінами)</t>
  </si>
  <si>
    <t>рішення обласної ради від 17.12.2021                              № 337-11/2021                       (зі змінами)</t>
  </si>
  <si>
    <t>рішення обласної ради від 23.12.2020                              № 36-2/2020</t>
  </si>
  <si>
    <t xml:space="preserve">рішення обласної ради від 29.05.2020                  № 1455-35/2020 </t>
  </si>
  <si>
    <t>рішення обласної ради від 23.12.2020                                   № 30-2/2020                    (зі змінами)</t>
  </si>
  <si>
    <t xml:space="preserve">рішення обласної ради від 12.11.2021                              № 278-10/2021 </t>
  </si>
  <si>
    <t>Комплексна програма "Здоров'я населення Прикарпаття на 2021-2025 роки"</t>
  </si>
  <si>
    <t>рішення обласної ради від 12.11.2021             № 284-10/2021                                (зі змінами)</t>
  </si>
  <si>
    <t>Обласна цільова соціальна програма "Молодь Прикарпаття" на 2021-2025 роки</t>
  </si>
  <si>
    <t>Обласна програма підтримки осіб, які брали участь у бойових діях на території інших держав, а також членів їхніх сімей на 2022-2026 роки</t>
  </si>
  <si>
    <t>рішення обласної ради від 12.11.2021                № 276-10/2021                    (зі змінами)</t>
  </si>
  <si>
    <t>Регіональна цільова програма попередження дитячої боздоглядності та безпритульності серед дітей, соціального захисту і підтримки дітей-сиріт та дітей, позбавлених батьківського піклування, захисту їх житлових прав на 2021-2025 роки</t>
  </si>
  <si>
    <t>рішення обласної ради від 23.04.2021                № 149-6/2021                    (зі змінами)</t>
  </si>
  <si>
    <t>Підтримка спорту вищих досягнень та організації які здійснюють фізкультурно-спортивну діяльність в регіоні</t>
  </si>
  <si>
    <t>Обласна комплексна програма соціального захисту населення Івано-Франківської області на 2022-2026 роки</t>
  </si>
  <si>
    <t xml:space="preserve">рішення обласної ради від 10.09.2021                            № 228-9/2021                   </t>
  </si>
  <si>
    <t>Регіональна цільова програма підтримки книговидання на 2022-2026 роки</t>
  </si>
  <si>
    <t>рішення обласної ради від 23.04.2021                   № 147-6/2021                                (зі змінами)</t>
  </si>
  <si>
    <t>рішення обласної ради від 12.11.2021                    № 282-10/2021                      (зі змінами)</t>
  </si>
  <si>
    <t>рішення обласної ради від 12.11.2021                 № 281-10/2021                       (зі змінами)</t>
  </si>
  <si>
    <t>рішення обласної ради від 23.12.2020              № 40-2/2020                       (зі змінами)</t>
  </si>
  <si>
    <t>рішення обласної ради від 19.02.2021              № 84-4/2021               (зі змінами)</t>
  </si>
  <si>
    <t>рішення обласної ради від 07.12.2022                № 559-18/2022                   (зі змінами)</t>
  </si>
  <si>
    <t>рішення обласної ради від 23.12.2020                  № 39-2/2020                      (зі змінами)</t>
  </si>
  <si>
    <t>7370</t>
  </si>
  <si>
    <t>Програма розвитку та фінансової підтримки комунальних та комунальних некомерційних підприємств охорони здоров’я Івано-Франківської обласної ради на 2024-2025 роки</t>
  </si>
  <si>
    <t>Регіональна цільова програма розвитку малого та середнього підприємництва в Івано-Франківській області на 2024-2027 роки</t>
  </si>
  <si>
    <t>7640</t>
  </si>
  <si>
    <t>Заходи з енергозбереження</t>
  </si>
  <si>
    <t>рішення обласної ради від 06.04.2023                 № 642-21/2023</t>
  </si>
  <si>
    <t xml:space="preserve">Регіональна цільова програма забезпечення енергетичної ефективності Івано-Франківської області на 2023-2027 роки </t>
  </si>
  <si>
    <t>0710000</t>
  </si>
  <si>
    <t>0810000</t>
  </si>
  <si>
    <t>2410000</t>
  </si>
  <si>
    <t>2510000</t>
  </si>
  <si>
    <t>2710000</t>
  </si>
  <si>
    <t>2910000</t>
  </si>
  <si>
    <t>1910000</t>
  </si>
  <si>
    <t>2810000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</si>
  <si>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</si>
  <si>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</si>
  <si>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</si>
  <si>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0110000</t>
  </si>
  <si>
    <t>3100000</t>
  </si>
  <si>
    <t>0600000</t>
  </si>
  <si>
    <t>1100000</t>
  </si>
  <si>
    <t>0700000</t>
  </si>
  <si>
    <t>0800000</t>
  </si>
  <si>
    <t>0900000</t>
  </si>
  <si>
    <t xml:space="preserve"> 1000000</t>
  </si>
  <si>
    <t>2700000</t>
  </si>
  <si>
    <t>2300000</t>
  </si>
  <si>
    <t>2000000</t>
  </si>
  <si>
    <t>УСЬОГО</t>
  </si>
  <si>
    <t>×</t>
  </si>
  <si>
    <t>рішення обласної ради від 12.11.2021                     № 279-10/2021</t>
  </si>
  <si>
    <t>рішення обласної ради від 23.12.2020                 № 38-2/2020                         (зі змінами)</t>
  </si>
  <si>
    <t>рішення обласної ради від 23.12.2020             № 37-2/2020                      (зі змінами)</t>
  </si>
  <si>
    <t>рішення обласної ради від 23.12.2022             № 574-19/2022</t>
  </si>
  <si>
    <t>Департамент міжнародного співробітництва та євроінтеграції громад облдержадміністрації</t>
  </si>
  <si>
    <t>Програма розвитку освіти Івано-Франківщини на 2024-2030 роки</t>
  </si>
  <si>
    <t xml:space="preserve">Департамент ресурсного забезпечення та управління майном облдержадміністрації </t>
  </si>
  <si>
    <t xml:space="preserve">Реалізація інших заходів щодо соціально-економічного розвитку територій </t>
  </si>
  <si>
    <t xml:space="preserve">Інші субвенції з місцевого бюджету </t>
  </si>
  <si>
    <t>Розподіл витрат місцевого бюджету на реалізацію місцевих/регіональних програм у 2025 році</t>
  </si>
  <si>
    <t>Наталія КУЧМА</t>
  </si>
  <si>
    <t>5100000</t>
  </si>
  <si>
    <t>5110000</t>
  </si>
  <si>
    <t>5113242</t>
  </si>
  <si>
    <t>5119770</t>
  </si>
  <si>
    <t>1080</t>
  </si>
  <si>
    <t>рішення обласної ради від 22.12.2023                               № 823-28/2023                   (зі змінами)</t>
  </si>
  <si>
    <t>рішення обласної ради від 22.12.2023                          № 821-28/2023                             (зі змінами)</t>
  </si>
  <si>
    <t>рішення обласної ради від 10.09.2021                         № 229-9/2021                          (зі змінами)</t>
  </si>
  <si>
    <t>рішення обласної ради від 22.12.2023                 № 822-28/2023</t>
  </si>
  <si>
    <t>Регіональна цільова програма діяльності господарського підрозділу управління Івано-Франківської обласної державної адміністрації з питань ресурсного забезпечення на 2023-2025 роки</t>
  </si>
  <si>
    <t>рішення обласної ради від 11.11.2022                № 532-17/2022                       (зі змінами)</t>
  </si>
  <si>
    <t>Програма транспортного забезпечення діяльності Івано-Франківської обласної ради на 2025-2029 роки</t>
  </si>
  <si>
    <t>рішення обласної ради від  18.10.2024                        № 985-34/2024</t>
  </si>
  <si>
    <t xml:space="preserve">Обласна програма пошуку та перепоховання жертв воєн, депортацій та репресій тоталітарних режимів на 2025-2029 роки </t>
  </si>
  <si>
    <t>Регіональна цільова програма забезпечення діяльності Івано-Франківського обласного комунального агролісогосподарського підприємства "Івано-Франківськоблагроліс" на 2025-2026 роки</t>
  </si>
  <si>
    <t>рішення обласної ради від  18.10.2024                        № 987-34/2024</t>
  </si>
  <si>
    <t>рішення обласної ради від  18.10.2024                        № 986-34/2024</t>
  </si>
  <si>
    <t>Регіональна цільова програма забезпечення діяльності комунального підприємства Івано-Франківської обласної ради з експлуатації майна на 2025-2029 роки</t>
  </si>
  <si>
    <t>рішення обласної ради від  18.10.2024                        № 984-34/2024</t>
  </si>
  <si>
    <t>3700000</t>
  </si>
  <si>
    <t>Програма підтримки місцевих органів виконавчої влади на 2025 рік</t>
  </si>
  <si>
    <t>3710000</t>
  </si>
  <si>
    <t>Департамент фінансів облдержадміністрації</t>
  </si>
  <si>
    <t>Управління з питань ветеранської політики облдержадміністрації</t>
  </si>
  <si>
    <t>Субвенція з місцевого бюджету державному бюджету на фінансування діяльності військових адміністрацій із виконання повноважень органів місцевого самоврядування</t>
  </si>
  <si>
    <t>9810</t>
  </si>
  <si>
    <t>3719810</t>
  </si>
  <si>
    <t>2717640</t>
  </si>
  <si>
    <t>1914084</t>
  </si>
  <si>
    <t>4084</t>
  </si>
  <si>
    <t>Регіональна програми інформатизації Івано-Франківської області «Цифрове Прикарпаття» на 2025-2027 роки</t>
  </si>
  <si>
    <t>Фінансова підтримка медіа (засобів масової інформації)</t>
  </si>
  <si>
    <t>Проектування, реставрація та охорона пам`яток культурної спадщини</t>
  </si>
  <si>
    <t>0117370</t>
  </si>
  <si>
    <t>7693</t>
  </si>
  <si>
    <t>2517693</t>
  </si>
  <si>
    <t>Інші заходи, пов’язані з економічною діяльністю</t>
  </si>
  <si>
    <t>Програма підтримки діяльності установи “Агенція регіонального розвитку Івано-Франківської області” на 2024-2025 роки</t>
  </si>
  <si>
    <t xml:space="preserve">рішення обласної ради від 22.12.2023                 № 824-28/2023 </t>
  </si>
  <si>
    <t>розпорядження обласної державної (військової) адміністрації від 02.12.2024 № 527</t>
  </si>
  <si>
    <t>розпорядження обласної державної (військової) адміністрації від 14.11.2024 № 498</t>
  </si>
  <si>
    <t>1917350</t>
  </si>
  <si>
    <t>7350</t>
  </si>
  <si>
    <t>0443</t>
  </si>
  <si>
    <t>Розроблення схем планування та забудови територій (містобудівної документації)</t>
  </si>
  <si>
    <t>Регіональна цільова програма ведення містобудівного кадастру івано-Франківської області на 2020-2025 роки</t>
  </si>
  <si>
    <t xml:space="preserve">рішення обласної ради від 13.12.2019                  № 1295-33/2019 </t>
  </si>
  <si>
    <t xml:space="preserve">Регіональна цільова програма забезпечення діяльності комунального підприємства Івано-Франківської обласної ради "Централізована закупівельна організація Івано-Франківської обласної ради" </t>
  </si>
  <si>
    <t>Івано-Франківської обласної державної адміністрації</t>
  </si>
  <si>
    <t xml:space="preserve">до розпорядження Івано-Франківської обласної військової адміністрації </t>
  </si>
  <si>
    <t xml:space="preserve">обласної військової адміністрації </t>
  </si>
  <si>
    <t>Програма розвитку та вдосконалення служби екстреної (швидкої) та невідкладної медичної допомоги Івано-Франківської області на 2023-2027 роки</t>
  </si>
  <si>
    <t xml:space="preserve">рішення обласної ради від 11.11.2022                          № 529-17/2022                             </t>
  </si>
  <si>
    <t>9800</t>
  </si>
  <si>
    <t>Регіональна цільова програма ведення містобудівного кадастру Івано-Франківської області на 2020-2025 роки</t>
  </si>
  <si>
    <t>Регіональна цільова програма надання шефської допомоги військовим частинам Збройних Сил України, Національної гвардії України та Державної прикордонної служби України, військово-патріотичного виховання молоді на 2021-2025 роки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</si>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</sst>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30" x14ac:knownFonts="1">
    <font>
      <sz val="10"/>
      <name val="Arial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Courier"/>
      <family val="3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16"/>
      <color rgb="FFFF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6"/>
      <name val="Calibri"/>
      <family val="2"/>
      <charset val="204"/>
    </font>
    <font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4" fillId="5" borderId="0" applyNumberFormat="0" applyBorder="0" applyAlignment="0" applyProtection="0"/>
    <xf numFmtId="164" fontId="16" fillId="0" borderId="0"/>
    <xf numFmtId="164" fontId="16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/>
    <xf numFmtId="49" fontId="2" fillId="0" borderId="0" xfId="0" applyNumberFormat="1" applyFont="1"/>
    <xf numFmtId="49" fontId="4" fillId="0" borderId="0" xfId="0" applyNumberFormat="1" applyFont="1"/>
    <xf numFmtId="0" fontId="6" fillId="0" borderId="0" xfId="0" applyFont="1" applyFill="1"/>
    <xf numFmtId="0" fontId="6" fillId="0" borderId="0" xfId="0" applyFont="1"/>
    <xf numFmtId="0" fontId="6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0" borderId="0" xfId="0" applyNumberFormat="1" applyFont="1"/>
    <xf numFmtId="0" fontId="15" fillId="0" borderId="0" xfId="0" applyFont="1" applyFill="1"/>
    <xf numFmtId="0" fontId="19" fillId="0" borderId="0" xfId="0" applyFont="1" applyFill="1"/>
    <xf numFmtId="0" fontId="15" fillId="4" borderId="0" xfId="0" applyFont="1" applyFill="1"/>
    <xf numFmtId="49" fontId="8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3" fontId="18" fillId="4" borderId="0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49" fontId="9" fillId="3" borderId="1" xfId="3" applyNumberFormat="1" applyFont="1" applyFill="1" applyBorder="1" applyAlignment="1" applyProtection="1">
      <alignment horizontal="left"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3" fontId="8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24" fillId="0" borderId="0" xfId="0" applyNumberFormat="1" applyFont="1" applyFill="1" applyBorder="1" applyAlignment="1">
      <alignment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3" borderId="1" xfId="4" applyNumberFormat="1" applyFont="1" applyFill="1" applyBorder="1" applyAlignment="1" applyProtection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/>
    <xf numFmtId="49" fontId="26" fillId="0" borderId="0" xfId="0" applyNumberFormat="1" applyFont="1" applyFill="1" applyAlignment="1">
      <alignment horizontal="left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vertical="center" wrapText="1"/>
    </xf>
    <xf numFmtId="0" fontId="27" fillId="0" borderId="0" xfId="1" applyFont="1" applyAlignment="1">
      <alignment wrapText="1"/>
    </xf>
    <xf numFmtId="0" fontId="27" fillId="0" borderId="0" xfId="1" applyFont="1" applyAlignment="1">
      <alignment horizontal="left" wrapText="1"/>
    </xf>
    <xf numFmtId="0" fontId="27" fillId="0" borderId="0" xfId="1" applyFont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49" fontId="27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8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/>
    <xf numFmtId="0" fontId="2" fillId="4" borderId="0" xfId="0" applyFont="1" applyFill="1" applyBorder="1"/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right" vertical="center"/>
    </xf>
    <xf numFmtId="0" fontId="6" fillId="4" borderId="0" xfId="0" applyFont="1" applyFill="1" applyBorder="1"/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/>
    </xf>
    <xf numFmtId="0" fontId="27" fillId="0" borderId="0" xfId="1" applyFont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9" fillId="4" borderId="0" xfId="0" applyFont="1" applyFill="1" applyBorder="1"/>
    <xf numFmtId="49" fontId="3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/>
    <xf numFmtId="0" fontId="2" fillId="4" borderId="1" xfId="0" applyFont="1" applyFill="1" applyBorder="1"/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right"/>
    </xf>
    <xf numFmtId="0" fontId="27" fillId="0" borderId="0" xfId="1" applyFont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5" xfId="0" applyNumberFormat="1" applyFont="1" applyFill="1" applyBorder="1" applyAlignment="1">
      <alignment horizontal="left" wrapText="1"/>
    </xf>
    <xf numFmtId="49" fontId="8" fillId="6" borderId="1" xfId="0" applyNumberFormat="1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left" wrapText="1"/>
    </xf>
    <xf numFmtId="49" fontId="9" fillId="0" borderId="2" xfId="4" applyNumberFormat="1" applyFont="1" applyFill="1" applyBorder="1" applyAlignment="1">
      <alignment horizontal="left" vertical="center" wrapText="1"/>
    </xf>
    <xf numFmtId="49" fontId="9" fillId="0" borderId="3" xfId="4" applyNumberFormat="1" applyFont="1" applyFill="1" applyBorder="1" applyAlignment="1">
      <alignment horizontal="left" vertical="center" wrapText="1"/>
    </xf>
    <xf numFmtId="49" fontId="8" fillId="6" borderId="4" xfId="0" applyNumberFormat="1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8" fillId="6" borderId="4" xfId="2" applyFont="1" applyFill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</cellXfs>
  <cellStyles count="5">
    <cellStyle name="Гарний" xfId="2" builtinId="26"/>
    <cellStyle name="Звичайний" xfId="0" builtinId="0"/>
    <cellStyle name="Обычный_osvita" xfId="4"/>
    <cellStyle name="Обычный_Sport" xfId="3"/>
    <cellStyle name="Обычный_Додатки до сесії останні" xfId="1"/>
  </cellStyles>
  <dxfs count="0"/>
  <tableStyles count="0" defaultTableStyle="TableStyleMedium9" defaultPivotStyle="PivotStyleLight16"/>
  <colors>
    <mruColors>
      <color rgb="FFCCFFCC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tabSelected="1" view="pageBreakPreview" zoomScale="75" zoomScaleNormal="75" zoomScaleSheetLayoutView="100" workbookViewId="0">
      <selection activeCell="A6" sqref="A6:J7"/>
    </sheetView>
  </sheetViews>
  <sheetFormatPr defaultColWidth="9.109375" defaultRowHeight="17.399999999999999" x14ac:dyDescent="0.25"/>
  <cols>
    <col min="1" max="1" width="18.6640625" style="18" customWidth="1"/>
    <col min="2" max="2" width="17.5546875" style="19" customWidth="1"/>
    <col min="3" max="3" width="17.109375" style="20" customWidth="1"/>
    <col min="4" max="4" width="50.88671875" style="5" customWidth="1"/>
    <col min="5" max="5" width="73" style="2" customWidth="1"/>
    <col min="6" max="6" width="26.109375" style="2" customWidth="1"/>
    <col min="7" max="7" width="21.5546875" style="26" customWidth="1"/>
    <col min="8" max="8" width="18.33203125" style="27" customWidth="1"/>
    <col min="9" max="9" width="17.88671875" style="27" customWidth="1"/>
    <col min="10" max="10" width="18.6640625" style="27" customWidth="1"/>
    <col min="11" max="16384" width="9.109375" style="7"/>
  </cols>
  <sheetData>
    <row r="1" spans="1:10" ht="18.75" customHeight="1" x14ac:dyDescent="0.3">
      <c r="A1" s="15"/>
      <c r="B1" s="16"/>
      <c r="C1" s="17"/>
      <c r="D1" s="4"/>
      <c r="E1" s="1"/>
      <c r="F1" s="1"/>
      <c r="G1" s="21"/>
      <c r="H1" s="149" t="s">
        <v>140</v>
      </c>
      <c r="I1" s="149"/>
      <c r="J1" s="149"/>
    </row>
    <row r="2" spans="1:10" ht="21" customHeight="1" x14ac:dyDescent="0.3">
      <c r="A2" s="15"/>
      <c r="B2" s="16"/>
      <c r="C2" s="17"/>
      <c r="D2" s="4"/>
      <c r="E2" s="1"/>
      <c r="F2" s="1"/>
      <c r="G2" s="21"/>
      <c r="H2" s="173" t="s">
        <v>286</v>
      </c>
      <c r="I2" s="173"/>
      <c r="J2" s="173"/>
    </row>
    <row r="3" spans="1:10" ht="21" customHeight="1" x14ac:dyDescent="0.3">
      <c r="A3" s="15"/>
      <c r="B3" s="16"/>
      <c r="C3" s="17"/>
      <c r="D3" s="4"/>
      <c r="E3" s="1"/>
      <c r="F3" s="1"/>
      <c r="G3" s="21"/>
      <c r="H3" s="173" t="s">
        <v>287</v>
      </c>
      <c r="I3" s="173"/>
      <c r="J3" s="173"/>
    </row>
    <row r="4" spans="1:10" ht="19.5" customHeight="1" x14ac:dyDescent="0.3">
      <c r="A4" s="15"/>
      <c r="B4" s="16"/>
      <c r="C4" s="17"/>
      <c r="D4" s="4"/>
      <c r="E4" s="1"/>
      <c r="F4" s="1"/>
      <c r="G4" s="21"/>
      <c r="H4" s="138" t="s">
        <v>4</v>
      </c>
      <c r="I4" s="138"/>
      <c r="J4" s="139"/>
    </row>
    <row r="5" spans="1:10" ht="18" customHeight="1" x14ac:dyDescent="0.3">
      <c r="A5" s="15"/>
      <c r="B5" s="16"/>
      <c r="C5" s="17"/>
      <c r="D5" s="4"/>
      <c r="E5" s="1"/>
      <c r="F5" s="1"/>
      <c r="G5" s="21"/>
      <c r="H5" s="22"/>
      <c r="I5" s="22"/>
      <c r="J5" s="22"/>
    </row>
    <row r="6" spans="1:10" ht="18.75" customHeight="1" x14ac:dyDescent="0.25">
      <c r="A6" s="175" t="s">
        <v>235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ht="11.4" customHeight="1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</row>
    <row r="8" spans="1:10" s="128" customFormat="1" ht="16.5" customHeight="1" x14ac:dyDescent="0.3">
      <c r="A8" s="141"/>
      <c r="B8" s="142"/>
      <c r="C8" s="141"/>
      <c r="D8" s="143"/>
      <c r="E8" s="144"/>
      <c r="F8" s="144"/>
      <c r="G8" s="145"/>
      <c r="H8" s="146"/>
      <c r="I8" s="146"/>
      <c r="J8" s="147" t="s">
        <v>18</v>
      </c>
    </row>
    <row r="9" spans="1:10" s="140" customFormat="1" ht="16.5" customHeight="1" x14ac:dyDescent="0.25">
      <c r="A9" s="176" t="s">
        <v>210</v>
      </c>
      <c r="B9" s="176" t="s">
        <v>211</v>
      </c>
      <c r="C9" s="176" t="s">
        <v>12</v>
      </c>
      <c r="D9" s="177" t="s">
        <v>212</v>
      </c>
      <c r="E9" s="178" t="s">
        <v>13</v>
      </c>
      <c r="F9" s="177" t="s">
        <v>14</v>
      </c>
      <c r="G9" s="177" t="s">
        <v>15</v>
      </c>
      <c r="H9" s="177" t="s">
        <v>2</v>
      </c>
      <c r="I9" s="179" t="s">
        <v>3</v>
      </c>
      <c r="J9" s="179"/>
    </row>
    <row r="10" spans="1:10" s="140" customFormat="1" ht="102" customHeight="1" x14ac:dyDescent="0.25">
      <c r="A10" s="176"/>
      <c r="B10" s="176"/>
      <c r="C10" s="176"/>
      <c r="D10" s="177"/>
      <c r="E10" s="178"/>
      <c r="F10" s="177"/>
      <c r="G10" s="177"/>
      <c r="H10" s="177"/>
      <c r="I10" s="136" t="s">
        <v>16</v>
      </c>
      <c r="J10" s="100" t="s">
        <v>17</v>
      </c>
    </row>
    <row r="11" spans="1:10" s="140" customFormat="1" ht="18" customHeight="1" x14ac:dyDescent="0.25">
      <c r="A11" s="135" t="s">
        <v>19</v>
      </c>
      <c r="B11" s="135" t="s">
        <v>20</v>
      </c>
      <c r="C11" s="135" t="s">
        <v>21</v>
      </c>
      <c r="D11" s="136">
        <v>4</v>
      </c>
      <c r="E11" s="136">
        <v>5</v>
      </c>
      <c r="F11" s="136">
        <v>6</v>
      </c>
      <c r="G11" s="136">
        <v>7</v>
      </c>
      <c r="H11" s="136">
        <v>8</v>
      </c>
      <c r="I11" s="136">
        <v>9</v>
      </c>
      <c r="J11" s="100">
        <v>10</v>
      </c>
    </row>
    <row r="12" spans="1:10" ht="28.5" customHeight="1" x14ac:dyDescent="0.25">
      <c r="A12" s="101" t="s">
        <v>103</v>
      </c>
      <c r="B12" s="102"/>
      <c r="C12" s="103"/>
      <c r="D12" s="174" t="s">
        <v>102</v>
      </c>
      <c r="E12" s="174"/>
      <c r="F12" s="104"/>
      <c r="G12" s="105">
        <f>G13</f>
        <v>138864600</v>
      </c>
      <c r="H12" s="105">
        <f t="shared" ref="H12:J12" si="0">H13</f>
        <v>78564600</v>
      </c>
      <c r="I12" s="105">
        <f t="shared" si="0"/>
        <v>60300000</v>
      </c>
      <c r="J12" s="105">
        <f t="shared" si="0"/>
        <v>60000000</v>
      </c>
    </row>
    <row r="13" spans="1:10" s="8" customFormat="1" ht="25.5" customHeight="1" x14ac:dyDescent="0.25">
      <c r="A13" s="14" t="s">
        <v>213</v>
      </c>
      <c r="B13" s="28"/>
      <c r="C13" s="29"/>
      <c r="D13" s="154" t="s">
        <v>102</v>
      </c>
      <c r="E13" s="154"/>
      <c r="F13" s="9"/>
      <c r="G13" s="23">
        <f>G14+G15+G24+G25</f>
        <v>138864600</v>
      </c>
      <c r="H13" s="23">
        <f t="shared" ref="H13:J13" si="1">H14+H15+H24+H25</f>
        <v>78564600</v>
      </c>
      <c r="I13" s="23">
        <f t="shared" si="1"/>
        <v>60300000</v>
      </c>
      <c r="J13" s="23">
        <f t="shared" si="1"/>
        <v>60000000</v>
      </c>
    </row>
    <row r="14" spans="1:10" s="12" customFormat="1" ht="81.75" customHeight="1" x14ac:dyDescent="0.25">
      <c r="A14" s="42" t="s">
        <v>105</v>
      </c>
      <c r="B14" s="43" t="s">
        <v>99</v>
      </c>
      <c r="C14" s="44" t="s">
        <v>100</v>
      </c>
      <c r="D14" s="74" t="s">
        <v>101</v>
      </c>
      <c r="E14" s="74" t="s">
        <v>130</v>
      </c>
      <c r="F14" s="41" t="s">
        <v>162</v>
      </c>
      <c r="G14" s="68">
        <f>H14+I14</f>
        <v>420000</v>
      </c>
      <c r="H14" s="70">
        <v>420000</v>
      </c>
      <c r="I14" s="70"/>
      <c r="J14" s="70"/>
    </row>
    <row r="15" spans="1:10" s="3" customFormat="1" ht="42.75" customHeight="1" x14ac:dyDescent="0.25">
      <c r="A15" s="42" t="s">
        <v>104</v>
      </c>
      <c r="B15" s="43" t="s">
        <v>96</v>
      </c>
      <c r="C15" s="44" t="s">
        <v>97</v>
      </c>
      <c r="D15" s="72" t="s">
        <v>98</v>
      </c>
      <c r="E15" s="33"/>
      <c r="F15" s="33"/>
      <c r="G15" s="68">
        <f>SUM(G16:G23)</f>
        <v>55718600</v>
      </c>
      <c r="H15" s="68">
        <f>SUM(H16:H23)</f>
        <v>55418600</v>
      </c>
      <c r="I15" s="68">
        <f>SUM(I16:I23)</f>
        <v>300000</v>
      </c>
      <c r="J15" s="68">
        <f>SUM(J16:J23)</f>
        <v>0</v>
      </c>
    </row>
    <row r="16" spans="1:10" s="12" customFormat="1" ht="74.25" customHeight="1" x14ac:dyDescent="0.25">
      <c r="A16" s="42" t="s">
        <v>104</v>
      </c>
      <c r="B16" s="43" t="s">
        <v>96</v>
      </c>
      <c r="C16" s="44" t="s">
        <v>97</v>
      </c>
      <c r="D16" s="45" t="s">
        <v>98</v>
      </c>
      <c r="E16" s="45" t="s">
        <v>130</v>
      </c>
      <c r="F16" s="41" t="s">
        <v>163</v>
      </c>
      <c r="G16" s="68">
        <f>H16+I16</f>
        <v>11405000</v>
      </c>
      <c r="H16" s="70">
        <v>11405000</v>
      </c>
      <c r="I16" s="70"/>
      <c r="J16" s="70"/>
    </row>
    <row r="17" spans="1:10" s="11" customFormat="1" ht="55.5" customHeight="1" x14ac:dyDescent="0.25">
      <c r="A17" s="42" t="s">
        <v>104</v>
      </c>
      <c r="B17" s="43" t="s">
        <v>96</v>
      </c>
      <c r="C17" s="42" t="s">
        <v>97</v>
      </c>
      <c r="D17" s="49" t="s">
        <v>98</v>
      </c>
      <c r="E17" s="47" t="s">
        <v>248</v>
      </c>
      <c r="F17" s="41" t="s">
        <v>249</v>
      </c>
      <c r="G17" s="68">
        <f t="shared" ref="G17:G25" si="2">H17+I17</f>
        <v>7445000</v>
      </c>
      <c r="H17" s="69">
        <v>7145000</v>
      </c>
      <c r="I17" s="70">
        <v>300000</v>
      </c>
      <c r="J17" s="70"/>
    </row>
    <row r="18" spans="1:10" s="11" customFormat="1" ht="83.25" customHeight="1" x14ac:dyDescent="0.25">
      <c r="A18" s="42" t="s">
        <v>104</v>
      </c>
      <c r="B18" s="43" t="s">
        <v>96</v>
      </c>
      <c r="C18" s="42" t="s">
        <v>97</v>
      </c>
      <c r="D18" s="49" t="s">
        <v>98</v>
      </c>
      <c r="E18" s="47" t="s">
        <v>250</v>
      </c>
      <c r="F18" s="41" t="s">
        <v>252</v>
      </c>
      <c r="G18" s="68">
        <f t="shared" si="2"/>
        <v>3200000</v>
      </c>
      <c r="H18" s="69">
        <v>3200000</v>
      </c>
      <c r="I18" s="70"/>
      <c r="J18" s="70"/>
    </row>
    <row r="19" spans="1:10" s="6" customFormat="1" ht="75" customHeight="1" x14ac:dyDescent="0.25">
      <c r="A19" s="65" t="s">
        <v>104</v>
      </c>
      <c r="B19" s="48" t="s">
        <v>96</v>
      </c>
      <c r="C19" s="65" t="s">
        <v>97</v>
      </c>
      <c r="D19" s="49" t="s">
        <v>98</v>
      </c>
      <c r="E19" s="99" t="s">
        <v>284</v>
      </c>
      <c r="F19" s="41"/>
      <c r="G19" s="78">
        <f t="shared" si="2"/>
        <v>1800000</v>
      </c>
      <c r="H19" s="96">
        <v>1800000</v>
      </c>
      <c r="I19" s="79"/>
      <c r="J19" s="79"/>
    </row>
    <row r="20" spans="1:10" s="11" customFormat="1" ht="78.75" customHeight="1" x14ac:dyDescent="0.25">
      <c r="A20" s="42" t="s">
        <v>104</v>
      </c>
      <c r="B20" s="43" t="s">
        <v>96</v>
      </c>
      <c r="C20" s="42" t="s">
        <v>97</v>
      </c>
      <c r="D20" s="49" t="s">
        <v>98</v>
      </c>
      <c r="E20" s="47" t="s">
        <v>251</v>
      </c>
      <c r="F20" s="41" t="s">
        <v>253</v>
      </c>
      <c r="G20" s="68">
        <f t="shared" si="2"/>
        <v>2281000</v>
      </c>
      <c r="H20" s="69">
        <v>2281000</v>
      </c>
      <c r="I20" s="70"/>
      <c r="J20" s="70"/>
    </row>
    <row r="21" spans="1:10" s="11" customFormat="1" ht="78" customHeight="1" x14ac:dyDescent="0.25">
      <c r="A21" s="42" t="s">
        <v>104</v>
      </c>
      <c r="B21" s="43" t="s">
        <v>96</v>
      </c>
      <c r="C21" s="43" t="s">
        <v>97</v>
      </c>
      <c r="D21" s="49" t="s">
        <v>98</v>
      </c>
      <c r="E21" s="47" t="s">
        <v>254</v>
      </c>
      <c r="F21" s="41" t="s">
        <v>255</v>
      </c>
      <c r="G21" s="68">
        <f t="shared" si="2"/>
        <v>28017600</v>
      </c>
      <c r="H21" s="69">
        <v>28017600</v>
      </c>
      <c r="I21" s="70"/>
      <c r="J21" s="70"/>
    </row>
    <row r="22" spans="1:10" s="12" customFormat="1" ht="81" customHeight="1" x14ac:dyDescent="0.25">
      <c r="A22" s="42" t="s">
        <v>104</v>
      </c>
      <c r="B22" s="43" t="s">
        <v>96</v>
      </c>
      <c r="C22" s="44" t="s">
        <v>97</v>
      </c>
      <c r="D22" s="45" t="s">
        <v>98</v>
      </c>
      <c r="E22" s="45" t="s">
        <v>129</v>
      </c>
      <c r="F22" s="41" t="s">
        <v>191</v>
      </c>
      <c r="G22" s="68">
        <f t="shared" si="2"/>
        <v>1545000</v>
      </c>
      <c r="H22" s="70">
        <v>1545000</v>
      </c>
      <c r="I22" s="70"/>
      <c r="J22" s="70"/>
    </row>
    <row r="23" spans="1:10" s="12" customFormat="1" ht="84" customHeight="1" x14ac:dyDescent="0.25">
      <c r="A23" s="42" t="s">
        <v>104</v>
      </c>
      <c r="B23" s="43" t="s">
        <v>96</v>
      </c>
      <c r="C23" s="44" t="s">
        <v>97</v>
      </c>
      <c r="D23" s="45" t="s">
        <v>98</v>
      </c>
      <c r="E23" s="45" t="s">
        <v>138</v>
      </c>
      <c r="F23" s="41" t="s">
        <v>192</v>
      </c>
      <c r="G23" s="68">
        <f t="shared" si="2"/>
        <v>25000</v>
      </c>
      <c r="H23" s="70">
        <v>25000</v>
      </c>
      <c r="I23" s="70"/>
      <c r="J23" s="70"/>
    </row>
    <row r="24" spans="1:10" s="12" customFormat="1" ht="84" customHeight="1" x14ac:dyDescent="0.25">
      <c r="A24" s="65" t="s">
        <v>270</v>
      </c>
      <c r="B24" s="48" t="s">
        <v>195</v>
      </c>
      <c r="C24" s="42" t="s">
        <v>58</v>
      </c>
      <c r="D24" s="45" t="s">
        <v>233</v>
      </c>
      <c r="E24" s="46" t="s">
        <v>160</v>
      </c>
      <c r="F24" s="41" t="s">
        <v>164</v>
      </c>
      <c r="G24" s="68">
        <f t="shared" si="2"/>
        <v>60000000</v>
      </c>
      <c r="H24" s="70"/>
      <c r="I24" s="70">
        <v>60000000</v>
      </c>
      <c r="J24" s="70">
        <v>60000000</v>
      </c>
    </row>
    <row r="25" spans="1:10" s="12" customFormat="1" ht="84" customHeight="1" x14ac:dyDescent="0.25">
      <c r="A25" s="65" t="s">
        <v>106</v>
      </c>
      <c r="B25" s="48" t="s">
        <v>50</v>
      </c>
      <c r="C25" s="94" t="s">
        <v>51</v>
      </c>
      <c r="D25" s="99" t="s">
        <v>268</v>
      </c>
      <c r="E25" s="45" t="s">
        <v>130</v>
      </c>
      <c r="F25" s="41" t="s">
        <v>161</v>
      </c>
      <c r="G25" s="68">
        <f t="shared" si="2"/>
        <v>22726000</v>
      </c>
      <c r="H25" s="70">
        <v>22726000</v>
      </c>
      <c r="I25" s="70"/>
      <c r="J25" s="70"/>
    </row>
    <row r="26" spans="1:10" s="12" customFormat="1" ht="30" customHeight="1" x14ac:dyDescent="0.3">
      <c r="A26" s="64" t="s">
        <v>215</v>
      </c>
      <c r="B26" s="64"/>
      <c r="C26" s="64"/>
      <c r="D26" s="155" t="s">
        <v>137</v>
      </c>
      <c r="E26" s="155"/>
      <c r="F26" s="63"/>
      <c r="G26" s="23">
        <f>G27</f>
        <v>13549100</v>
      </c>
      <c r="H26" s="23">
        <f t="shared" ref="H26:J26" si="3">H27</f>
        <v>6649100</v>
      </c>
      <c r="I26" s="23">
        <f t="shared" si="3"/>
        <v>6900000</v>
      </c>
      <c r="J26" s="23">
        <f t="shared" si="3"/>
        <v>6900000</v>
      </c>
    </row>
    <row r="27" spans="1:10" s="12" customFormat="1" ht="30" customHeight="1" x14ac:dyDescent="0.3">
      <c r="A27" s="64" t="s">
        <v>119</v>
      </c>
      <c r="B27" s="64"/>
      <c r="C27" s="64"/>
      <c r="D27" s="155" t="s">
        <v>137</v>
      </c>
      <c r="E27" s="155"/>
      <c r="F27" s="63"/>
      <c r="G27" s="23">
        <f>G28+G29</f>
        <v>13549100</v>
      </c>
      <c r="H27" s="23">
        <f t="shared" ref="H27:J27" si="4">H28+H29</f>
        <v>6649100</v>
      </c>
      <c r="I27" s="23">
        <f t="shared" si="4"/>
        <v>6900000</v>
      </c>
      <c r="J27" s="23">
        <f t="shared" si="4"/>
        <v>6900000</v>
      </c>
    </row>
    <row r="28" spans="1:10" s="12" customFormat="1" ht="86.25" customHeight="1" x14ac:dyDescent="0.25">
      <c r="A28" s="48" t="s">
        <v>124</v>
      </c>
      <c r="B28" s="48" t="s">
        <v>125</v>
      </c>
      <c r="C28" s="48" t="s">
        <v>52</v>
      </c>
      <c r="D28" s="49" t="s">
        <v>53</v>
      </c>
      <c r="E28" s="45" t="s">
        <v>231</v>
      </c>
      <c r="F28" s="40" t="s">
        <v>242</v>
      </c>
      <c r="G28" s="78">
        <f>H28+I28</f>
        <v>13400100</v>
      </c>
      <c r="H28" s="79">
        <v>6500100</v>
      </c>
      <c r="I28" s="79">
        <v>6900000</v>
      </c>
      <c r="J28" s="79">
        <v>6900000</v>
      </c>
    </row>
    <row r="29" spans="1:10" s="12" customFormat="1" ht="172.5" customHeight="1" x14ac:dyDescent="0.25">
      <c r="A29" s="43" t="s">
        <v>124</v>
      </c>
      <c r="B29" s="43" t="s">
        <v>125</v>
      </c>
      <c r="C29" s="44" t="s">
        <v>52</v>
      </c>
      <c r="D29" s="40" t="s">
        <v>53</v>
      </c>
      <c r="E29" s="50" t="s">
        <v>159</v>
      </c>
      <c r="F29" s="40" t="s">
        <v>166</v>
      </c>
      <c r="G29" s="78">
        <f>H29+I29</f>
        <v>149000</v>
      </c>
      <c r="H29" s="70">
        <v>149000</v>
      </c>
      <c r="I29" s="70"/>
      <c r="J29" s="70"/>
    </row>
    <row r="30" spans="1:10" s="12" customFormat="1" ht="30.75" customHeight="1" x14ac:dyDescent="0.3">
      <c r="A30" s="64" t="s">
        <v>217</v>
      </c>
      <c r="B30" s="64"/>
      <c r="C30" s="66"/>
      <c r="D30" s="156" t="s">
        <v>46</v>
      </c>
      <c r="E30" s="157"/>
      <c r="F30" s="63"/>
      <c r="G30" s="23">
        <f>G31</f>
        <v>58213900</v>
      </c>
      <c r="H30" s="23">
        <f>H31</f>
        <v>58213900</v>
      </c>
      <c r="I30" s="23">
        <f>SUM(I31:I35)</f>
        <v>0</v>
      </c>
      <c r="J30" s="23">
        <f>SUM(J31:J35)</f>
        <v>0</v>
      </c>
    </row>
    <row r="31" spans="1:10" s="12" customFormat="1" ht="30.75" customHeight="1" x14ac:dyDescent="0.3">
      <c r="A31" s="64" t="s">
        <v>202</v>
      </c>
      <c r="B31" s="64"/>
      <c r="C31" s="66"/>
      <c r="D31" s="155" t="s">
        <v>46</v>
      </c>
      <c r="E31" s="155"/>
      <c r="F31" s="63"/>
      <c r="G31" s="23">
        <f>SUM(G32:G36)</f>
        <v>58213900</v>
      </c>
      <c r="H31" s="23">
        <f>SUM(H32:H36)</f>
        <v>58213900</v>
      </c>
      <c r="I31" s="23">
        <f>SUM(I32:I35)</f>
        <v>0</v>
      </c>
      <c r="J31" s="23">
        <f>SUM(J32:J35)</f>
        <v>0</v>
      </c>
    </row>
    <row r="32" spans="1:10" s="12" customFormat="1" ht="83.25" customHeight="1" x14ac:dyDescent="0.25">
      <c r="A32" s="43" t="s">
        <v>40</v>
      </c>
      <c r="B32" s="44">
        <v>2152</v>
      </c>
      <c r="C32" s="42" t="s">
        <v>41</v>
      </c>
      <c r="D32" s="51" t="s">
        <v>42</v>
      </c>
      <c r="E32" s="40" t="s">
        <v>177</v>
      </c>
      <c r="F32" s="40" t="s">
        <v>167</v>
      </c>
      <c r="G32" s="68">
        <f>H32+I32</f>
        <v>17945000</v>
      </c>
      <c r="H32" s="70">
        <v>17945000</v>
      </c>
      <c r="I32" s="24"/>
      <c r="J32" s="24"/>
    </row>
    <row r="33" spans="1:10" s="12" customFormat="1" ht="74.25" customHeight="1" x14ac:dyDescent="0.25">
      <c r="A33" s="43" t="s">
        <v>40</v>
      </c>
      <c r="B33" s="43" t="s">
        <v>39</v>
      </c>
      <c r="C33" s="42" t="s">
        <v>41</v>
      </c>
      <c r="D33" s="51" t="s">
        <v>42</v>
      </c>
      <c r="E33" s="40" t="s">
        <v>123</v>
      </c>
      <c r="F33" s="40" t="s">
        <v>168</v>
      </c>
      <c r="G33" s="68">
        <f t="shared" ref="G33:G36" si="5">H33+I33</f>
        <v>390000</v>
      </c>
      <c r="H33" s="69">
        <v>390000</v>
      </c>
      <c r="I33" s="24"/>
      <c r="J33" s="24"/>
    </row>
    <row r="34" spans="1:10" s="12" customFormat="1" ht="171" customHeight="1" x14ac:dyDescent="0.25">
      <c r="A34" s="43" t="s">
        <v>40</v>
      </c>
      <c r="B34" s="44">
        <v>2152</v>
      </c>
      <c r="C34" s="42" t="s">
        <v>41</v>
      </c>
      <c r="D34" s="51" t="s">
        <v>42</v>
      </c>
      <c r="E34" s="50" t="s">
        <v>159</v>
      </c>
      <c r="F34" s="40" t="s">
        <v>169</v>
      </c>
      <c r="G34" s="68">
        <f t="shared" si="5"/>
        <v>2000000</v>
      </c>
      <c r="H34" s="70">
        <v>2000000</v>
      </c>
      <c r="I34" s="24"/>
      <c r="J34" s="24"/>
    </row>
    <row r="35" spans="1:10" s="12" customFormat="1" ht="74.25" customHeight="1" x14ac:dyDescent="0.25">
      <c r="A35" s="48" t="s">
        <v>40</v>
      </c>
      <c r="B35" s="48" t="s">
        <v>39</v>
      </c>
      <c r="C35" s="65" t="s">
        <v>41</v>
      </c>
      <c r="D35" s="49" t="s">
        <v>42</v>
      </c>
      <c r="E35" s="49" t="s">
        <v>196</v>
      </c>
      <c r="F35" s="40" t="s">
        <v>243</v>
      </c>
      <c r="G35" s="68">
        <f t="shared" si="5"/>
        <v>36378900</v>
      </c>
      <c r="H35" s="79">
        <v>36378900</v>
      </c>
      <c r="I35" s="35"/>
      <c r="J35" s="35"/>
    </row>
    <row r="36" spans="1:10" s="3" customFormat="1" ht="83.25" customHeight="1" x14ac:dyDescent="0.25">
      <c r="A36" s="48" t="s">
        <v>40</v>
      </c>
      <c r="B36" s="48" t="s">
        <v>39</v>
      </c>
      <c r="C36" s="65" t="s">
        <v>41</v>
      </c>
      <c r="D36" s="49" t="s">
        <v>42</v>
      </c>
      <c r="E36" s="49" t="s">
        <v>288</v>
      </c>
      <c r="F36" s="137" t="s">
        <v>289</v>
      </c>
      <c r="G36" s="68">
        <f t="shared" si="5"/>
        <v>1500000</v>
      </c>
      <c r="H36" s="79">
        <v>1500000</v>
      </c>
      <c r="I36" s="35"/>
      <c r="J36" s="35"/>
    </row>
    <row r="37" spans="1:10" s="3" customFormat="1" ht="31.5" customHeight="1" x14ac:dyDescent="0.3">
      <c r="A37" s="64" t="s">
        <v>218</v>
      </c>
      <c r="B37" s="64"/>
      <c r="C37" s="64"/>
      <c r="D37" s="159" t="s">
        <v>45</v>
      </c>
      <c r="E37" s="159"/>
      <c r="F37" s="63"/>
      <c r="G37" s="23">
        <f>G38</f>
        <v>16976200</v>
      </c>
      <c r="H37" s="23">
        <f t="shared" ref="H37:J37" si="6">H38</f>
        <v>16976200</v>
      </c>
      <c r="I37" s="23">
        <f t="shared" si="6"/>
        <v>0</v>
      </c>
      <c r="J37" s="23">
        <f t="shared" si="6"/>
        <v>0</v>
      </c>
    </row>
    <row r="38" spans="1:10" s="3" customFormat="1" ht="31.5" customHeight="1" x14ac:dyDescent="0.3">
      <c r="A38" s="64" t="s">
        <v>203</v>
      </c>
      <c r="B38" s="64"/>
      <c r="C38" s="64"/>
      <c r="D38" s="159" t="s">
        <v>45</v>
      </c>
      <c r="E38" s="159"/>
      <c r="F38" s="63"/>
      <c r="G38" s="23">
        <f>G39+G40+G41+G42</f>
        <v>16976200</v>
      </c>
      <c r="H38" s="23">
        <f t="shared" ref="H38:J38" si="7">H39+H40+H41+H42</f>
        <v>16976200</v>
      </c>
      <c r="I38" s="23">
        <f t="shared" si="7"/>
        <v>0</v>
      </c>
      <c r="J38" s="23">
        <f t="shared" si="7"/>
        <v>0</v>
      </c>
    </row>
    <row r="39" spans="1:10" s="12" customFormat="1" ht="74.25" customHeight="1" x14ac:dyDescent="0.25">
      <c r="A39" s="43" t="s">
        <v>56</v>
      </c>
      <c r="B39" s="43" t="s">
        <v>37</v>
      </c>
      <c r="C39" s="43" t="s">
        <v>36</v>
      </c>
      <c r="D39" s="51" t="s">
        <v>38</v>
      </c>
      <c r="E39" s="85" t="s">
        <v>180</v>
      </c>
      <c r="F39" s="52" t="s">
        <v>170</v>
      </c>
      <c r="G39" s="68">
        <f>H39</f>
        <v>1000000</v>
      </c>
      <c r="H39" s="69">
        <v>1000000</v>
      </c>
      <c r="I39" s="78"/>
      <c r="J39" s="78"/>
    </row>
    <row r="40" spans="1:10" s="12" customFormat="1" ht="111.75" customHeight="1" x14ac:dyDescent="0.25">
      <c r="A40" s="43" t="s">
        <v>57</v>
      </c>
      <c r="B40" s="43" t="s">
        <v>54</v>
      </c>
      <c r="C40" s="43" t="s">
        <v>34</v>
      </c>
      <c r="D40" s="51" t="s">
        <v>55</v>
      </c>
      <c r="E40" s="168" t="s">
        <v>185</v>
      </c>
      <c r="F40" s="168" t="s">
        <v>181</v>
      </c>
      <c r="G40" s="68">
        <f>H40+I40</f>
        <v>2000000</v>
      </c>
      <c r="H40" s="69">
        <v>2000000</v>
      </c>
      <c r="I40" s="24"/>
      <c r="J40" s="24"/>
    </row>
    <row r="41" spans="1:10" s="12" customFormat="1" ht="59.25" customHeight="1" x14ac:dyDescent="0.25">
      <c r="A41" s="43" t="s">
        <v>56</v>
      </c>
      <c r="B41" s="43" t="s">
        <v>37</v>
      </c>
      <c r="C41" s="43" t="s">
        <v>36</v>
      </c>
      <c r="D41" s="51" t="s">
        <v>38</v>
      </c>
      <c r="E41" s="172"/>
      <c r="F41" s="172"/>
      <c r="G41" s="68">
        <f>H41+I41</f>
        <v>9722000</v>
      </c>
      <c r="H41" s="69">
        <v>9722000</v>
      </c>
      <c r="I41" s="24"/>
      <c r="J41" s="24"/>
    </row>
    <row r="42" spans="1:10" s="12" customFormat="1" ht="45.75" customHeight="1" x14ac:dyDescent="0.25">
      <c r="A42" s="43" t="s">
        <v>131</v>
      </c>
      <c r="B42" s="43" t="s">
        <v>109</v>
      </c>
      <c r="C42" s="43" t="s">
        <v>96</v>
      </c>
      <c r="D42" s="51" t="s">
        <v>234</v>
      </c>
      <c r="E42" s="169"/>
      <c r="F42" s="169"/>
      <c r="G42" s="68">
        <f>H42+I42</f>
        <v>4254200</v>
      </c>
      <c r="H42" s="69">
        <v>4254200</v>
      </c>
      <c r="I42" s="24"/>
      <c r="J42" s="24"/>
    </row>
    <row r="43" spans="1:10" s="12" customFormat="1" ht="30.75" customHeight="1" x14ac:dyDescent="0.3">
      <c r="A43" s="64" t="s">
        <v>219</v>
      </c>
      <c r="B43" s="64"/>
      <c r="C43" s="64"/>
      <c r="D43" s="159" t="s">
        <v>43</v>
      </c>
      <c r="E43" s="159"/>
      <c r="F43" s="67"/>
      <c r="G43" s="23">
        <f>G44</f>
        <v>100000</v>
      </c>
      <c r="H43" s="23">
        <f t="shared" ref="H43:J44" si="8">H44</f>
        <v>100000</v>
      </c>
      <c r="I43" s="23">
        <f t="shared" si="8"/>
        <v>0</v>
      </c>
      <c r="J43" s="23">
        <f t="shared" si="8"/>
        <v>0</v>
      </c>
    </row>
    <row r="44" spans="1:10" s="12" customFormat="1" ht="30.75" customHeight="1" x14ac:dyDescent="0.3">
      <c r="A44" s="64" t="s">
        <v>31</v>
      </c>
      <c r="B44" s="64"/>
      <c r="C44" s="64"/>
      <c r="D44" s="159" t="s">
        <v>43</v>
      </c>
      <c r="E44" s="159"/>
      <c r="F44" s="67"/>
      <c r="G44" s="23">
        <f>G45</f>
        <v>100000</v>
      </c>
      <c r="H44" s="23">
        <f t="shared" si="8"/>
        <v>100000</v>
      </c>
      <c r="I44" s="23">
        <f t="shared" si="8"/>
        <v>0</v>
      </c>
      <c r="J44" s="23">
        <f t="shared" si="8"/>
        <v>0</v>
      </c>
    </row>
    <row r="45" spans="1:10" s="12" customFormat="1" ht="138.75" customHeight="1" x14ac:dyDescent="0.25">
      <c r="A45" s="43" t="s">
        <v>32</v>
      </c>
      <c r="B45" s="43" t="s">
        <v>33</v>
      </c>
      <c r="C45" s="43" t="s">
        <v>34</v>
      </c>
      <c r="D45" s="54" t="s">
        <v>35</v>
      </c>
      <c r="E45" s="54" t="s">
        <v>182</v>
      </c>
      <c r="F45" s="54" t="s">
        <v>183</v>
      </c>
      <c r="G45" s="68">
        <f>H45+I45</f>
        <v>100000</v>
      </c>
      <c r="H45" s="69">
        <v>100000</v>
      </c>
      <c r="I45" s="70"/>
      <c r="J45" s="70"/>
    </row>
    <row r="46" spans="1:10" s="12" customFormat="1" ht="30" customHeight="1" x14ac:dyDescent="0.3">
      <c r="A46" s="64" t="s">
        <v>220</v>
      </c>
      <c r="B46" s="64"/>
      <c r="C46" s="66"/>
      <c r="D46" s="153" t="s">
        <v>44</v>
      </c>
      <c r="E46" s="153"/>
      <c r="F46" s="63"/>
      <c r="G46" s="23">
        <f>G47</f>
        <v>3000000</v>
      </c>
      <c r="H46" s="23">
        <f t="shared" ref="H46:J46" si="9">H47</f>
        <v>3000000</v>
      </c>
      <c r="I46" s="23">
        <f t="shared" si="9"/>
        <v>0</v>
      </c>
      <c r="J46" s="23">
        <f t="shared" si="9"/>
        <v>0</v>
      </c>
    </row>
    <row r="47" spans="1:10" s="12" customFormat="1" ht="30" customHeight="1" x14ac:dyDescent="0.3">
      <c r="A47" s="64" t="s">
        <v>22</v>
      </c>
      <c r="B47" s="64"/>
      <c r="C47" s="66"/>
      <c r="D47" s="153" t="s">
        <v>44</v>
      </c>
      <c r="E47" s="153"/>
      <c r="F47" s="63"/>
      <c r="G47" s="23">
        <f>G48+G49+G50</f>
        <v>3000000</v>
      </c>
      <c r="H47" s="23">
        <f t="shared" ref="H47:J47" si="10">H48+H49+H50</f>
        <v>3000000</v>
      </c>
      <c r="I47" s="23">
        <f t="shared" si="10"/>
        <v>0</v>
      </c>
      <c r="J47" s="23">
        <f t="shared" si="10"/>
        <v>0</v>
      </c>
    </row>
    <row r="48" spans="1:10" s="12" customFormat="1" ht="62.25" customHeight="1" x14ac:dyDescent="0.25">
      <c r="A48" s="55" t="s">
        <v>26</v>
      </c>
      <c r="B48" s="55" t="s">
        <v>8</v>
      </c>
      <c r="C48" s="55" t="s">
        <v>5</v>
      </c>
      <c r="D48" s="58" t="s">
        <v>25</v>
      </c>
      <c r="E48" s="59" t="s">
        <v>126</v>
      </c>
      <c r="F48" s="59" t="s">
        <v>186</v>
      </c>
      <c r="G48" s="86">
        <f>H48+I48</f>
        <v>1300000</v>
      </c>
      <c r="H48" s="87">
        <v>1300000</v>
      </c>
      <c r="I48" s="88"/>
      <c r="J48" s="88"/>
    </row>
    <row r="49" spans="1:10" s="12" customFormat="1" ht="79.5" customHeight="1" x14ac:dyDescent="0.25">
      <c r="A49" s="55" t="s">
        <v>24</v>
      </c>
      <c r="B49" s="55" t="s">
        <v>23</v>
      </c>
      <c r="C49" s="55" t="s">
        <v>6</v>
      </c>
      <c r="D49" s="58" t="s">
        <v>113</v>
      </c>
      <c r="E49" s="57" t="s">
        <v>128</v>
      </c>
      <c r="F49" s="57" t="s">
        <v>226</v>
      </c>
      <c r="G49" s="86">
        <f t="shared" ref="G49:G50" si="11">H49+I49</f>
        <v>500000</v>
      </c>
      <c r="H49" s="87">
        <v>500000</v>
      </c>
      <c r="I49" s="88"/>
      <c r="J49" s="88"/>
    </row>
    <row r="50" spans="1:10" s="12" customFormat="1" ht="84" customHeight="1" x14ac:dyDescent="0.25">
      <c r="A50" s="55" t="s">
        <v>9</v>
      </c>
      <c r="B50" s="55" t="s">
        <v>10</v>
      </c>
      <c r="C50" s="55" t="s">
        <v>6</v>
      </c>
      <c r="D50" s="56" t="s">
        <v>11</v>
      </c>
      <c r="E50" s="57" t="s">
        <v>127</v>
      </c>
      <c r="F50" s="57" t="s">
        <v>244</v>
      </c>
      <c r="G50" s="86">
        <f t="shared" si="11"/>
        <v>1200000</v>
      </c>
      <c r="H50" s="87">
        <v>1200000</v>
      </c>
      <c r="I50" s="88"/>
      <c r="J50" s="88"/>
    </row>
    <row r="51" spans="1:10" s="12" customFormat="1" ht="31.5" customHeight="1" x14ac:dyDescent="0.3">
      <c r="A51" s="64" t="s">
        <v>216</v>
      </c>
      <c r="B51" s="64"/>
      <c r="C51" s="64"/>
      <c r="D51" s="158" t="s">
        <v>136</v>
      </c>
      <c r="E51" s="158"/>
      <c r="F51" s="63"/>
      <c r="G51" s="23">
        <f>G52</f>
        <v>11377500</v>
      </c>
      <c r="H51" s="23">
        <f t="shared" ref="H51:J51" si="12">H52</f>
        <v>11377500</v>
      </c>
      <c r="I51" s="23">
        <f t="shared" si="12"/>
        <v>0</v>
      </c>
      <c r="J51" s="23">
        <f t="shared" si="12"/>
        <v>0</v>
      </c>
    </row>
    <row r="52" spans="1:10" s="12" customFormat="1" ht="31.5" customHeight="1" x14ac:dyDescent="0.3">
      <c r="A52" s="64" t="s">
        <v>27</v>
      </c>
      <c r="B52" s="64"/>
      <c r="C52" s="64"/>
      <c r="D52" s="158" t="s">
        <v>136</v>
      </c>
      <c r="E52" s="158"/>
      <c r="F52" s="63"/>
      <c r="G52" s="23">
        <f>G53+G54+G55+G56</f>
        <v>11377500</v>
      </c>
      <c r="H52" s="23">
        <f t="shared" ref="H52:J52" si="13">H53+H54+H55+H56</f>
        <v>11377500</v>
      </c>
      <c r="I52" s="23">
        <f t="shared" si="13"/>
        <v>0</v>
      </c>
      <c r="J52" s="23">
        <f t="shared" si="13"/>
        <v>0</v>
      </c>
    </row>
    <row r="53" spans="1:10" s="12" customFormat="1" ht="80.25" customHeight="1" x14ac:dyDescent="0.25">
      <c r="A53" s="43" t="s">
        <v>146</v>
      </c>
      <c r="B53" s="43" t="s">
        <v>147</v>
      </c>
      <c r="C53" s="43" t="s">
        <v>34</v>
      </c>
      <c r="D53" s="160" t="s">
        <v>148</v>
      </c>
      <c r="E53" s="39" t="s">
        <v>179</v>
      </c>
      <c r="F53" s="52" t="s">
        <v>227</v>
      </c>
      <c r="G53" s="68">
        <f>H53+I53</f>
        <v>400000</v>
      </c>
      <c r="H53" s="69">
        <v>400000</v>
      </c>
      <c r="I53" s="70"/>
      <c r="J53" s="70"/>
    </row>
    <row r="54" spans="1:10" s="12" customFormat="1" ht="81" customHeight="1" x14ac:dyDescent="0.25">
      <c r="A54" s="43" t="s">
        <v>146</v>
      </c>
      <c r="B54" s="43" t="s">
        <v>147</v>
      </c>
      <c r="C54" s="43" t="s">
        <v>34</v>
      </c>
      <c r="D54" s="161"/>
      <c r="E54" s="39" t="s">
        <v>149</v>
      </c>
      <c r="F54" s="52" t="s">
        <v>228</v>
      </c>
      <c r="G54" s="68">
        <f>H54+I54</f>
        <v>300000</v>
      </c>
      <c r="H54" s="69">
        <v>300000</v>
      </c>
      <c r="I54" s="70"/>
      <c r="J54" s="70"/>
    </row>
    <row r="55" spans="1:10" s="12" customFormat="1" ht="84" customHeight="1" x14ac:dyDescent="0.25">
      <c r="A55" s="43" t="s">
        <v>143</v>
      </c>
      <c r="B55" s="43" t="s">
        <v>144</v>
      </c>
      <c r="C55" s="42" t="s">
        <v>34</v>
      </c>
      <c r="D55" s="60" t="s">
        <v>145</v>
      </c>
      <c r="E55" s="39" t="s">
        <v>158</v>
      </c>
      <c r="F55" s="52" t="s">
        <v>229</v>
      </c>
      <c r="G55" s="68">
        <f t="shared" ref="G55:G56" si="14">H55+I55</f>
        <v>1777500</v>
      </c>
      <c r="H55" s="69">
        <v>1777500</v>
      </c>
      <c r="I55" s="70"/>
      <c r="J55" s="70"/>
    </row>
    <row r="56" spans="1:10" s="12" customFormat="1" ht="81.75" customHeight="1" x14ac:dyDescent="0.25">
      <c r="A56" s="43" t="s">
        <v>28</v>
      </c>
      <c r="B56" s="43" t="s">
        <v>29</v>
      </c>
      <c r="C56" s="43" t="s">
        <v>30</v>
      </c>
      <c r="D56" s="60" t="s">
        <v>184</v>
      </c>
      <c r="E56" s="39" t="s">
        <v>139</v>
      </c>
      <c r="F56" s="52" t="s">
        <v>178</v>
      </c>
      <c r="G56" s="68">
        <f t="shared" si="14"/>
        <v>8900000</v>
      </c>
      <c r="H56" s="69">
        <v>8900000</v>
      </c>
      <c r="I56" s="70"/>
      <c r="J56" s="70"/>
    </row>
    <row r="57" spans="1:10" s="12" customFormat="1" ht="48" customHeight="1" x14ac:dyDescent="0.3">
      <c r="A57" s="64" t="s">
        <v>114</v>
      </c>
      <c r="B57" s="64"/>
      <c r="C57" s="66"/>
      <c r="D57" s="155" t="s">
        <v>117</v>
      </c>
      <c r="E57" s="155"/>
      <c r="F57" s="63"/>
      <c r="G57" s="23">
        <f>G58</f>
        <v>944396</v>
      </c>
      <c r="H57" s="23">
        <f t="shared" ref="H57:J57" si="15">H58</f>
        <v>0</v>
      </c>
      <c r="I57" s="23">
        <f t="shared" si="15"/>
        <v>944396</v>
      </c>
      <c r="J57" s="23">
        <f t="shared" si="15"/>
        <v>944396</v>
      </c>
    </row>
    <row r="58" spans="1:10" s="12" customFormat="1" ht="48" customHeight="1" x14ac:dyDescent="0.3">
      <c r="A58" s="64" t="s">
        <v>208</v>
      </c>
      <c r="B58" s="64"/>
      <c r="C58" s="66"/>
      <c r="D58" s="155" t="s">
        <v>117</v>
      </c>
      <c r="E58" s="155"/>
      <c r="F58" s="63"/>
      <c r="G58" s="23">
        <f>G59+G60</f>
        <v>944396</v>
      </c>
      <c r="H58" s="23">
        <f t="shared" ref="H58:J58" si="16">H59+H60</f>
        <v>0</v>
      </c>
      <c r="I58" s="23">
        <f t="shared" si="16"/>
        <v>944396</v>
      </c>
      <c r="J58" s="23">
        <f t="shared" si="16"/>
        <v>944396</v>
      </c>
    </row>
    <row r="59" spans="1:10" s="12" customFormat="1" ht="81" customHeight="1" x14ac:dyDescent="0.25">
      <c r="A59" s="43" t="s">
        <v>265</v>
      </c>
      <c r="B59" s="43" t="s">
        <v>266</v>
      </c>
      <c r="C59" s="43" t="s">
        <v>6</v>
      </c>
      <c r="D59" s="51" t="s">
        <v>269</v>
      </c>
      <c r="E59" s="40" t="s">
        <v>120</v>
      </c>
      <c r="F59" s="40" t="s">
        <v>174</v>
      </c>
      <c r="G59" s="68">
        <f>H59+I59</f>
        <v>594396</v>
      </c>
      <c r="H59" s="69"/>
      <c r="I59" s="70">
        <v>594396</v>
      </c>
      <c r="J59" s="70">
        <v>594396</v>
      </c>
    </row>
    <row r="60" spans="1:10" s="12" customFormat="1" ht="82.5" customHeight="1" x14ac:dyDescent="0.25">
      <c r="A60" s="43" t="s">
        <v>278</v>
      </c>
      <c r="B60" s="43" t="s">
        <v>279</v>
      </c>
      <c r="C60" s="43" t="s">
        <v>280</v>
      </c>
      <c r="D60" s="51" t="s">
        <v>281</v>
      </c>
      <c r="E60" s="148" t="s">
        <v>291</v>
      </c>
      <c r="F60" s="98" t="s">
        <v>283</v>
      </c>
      <c r="G60" s="68">
        <f>H60+I60</f>
        <v>350000</v>
      </c>
      <c r="H60" s="69"/>
      <c r="I60" s="70">
        <v>350000</v>
      </c>
      <c r="J60" s="70">
        <v>350000</v>
      </c>
    </row>
    <row r="61" spans="1:10" s="12" customFormat="1" ht="30.75" customHeight="1" x14ac:dyDescent="0.25">
      <c r="A61" s="91" t="s">
        <v>223</v>
      </c>
      <c r="B61" s="91"/>
      <c r="C61" s="91"/>
      <c r="D61" s="162" t="s">
        <v>153</v>
      </c>
      <c r="E61" s="163"/>
      <c r="F61" s="92"/>
      <c r="G61" s="23">
        <f>G62</f>
        <v>800000</v>
      </c>
      <c r="H61" s="23">
        <f>H62</f>
        <v>800000</v>
      </c>
      <c r="I61" s="23">
        <f t="shared" ref="I61:J62" si="17">SUM(I62:I62)</f>
        <v>0</v>
      </c>
      <c r="J61" s="23">
        <f t="shared" si="17"/>
        <v>0</v>
      </c>
    </row>
    <row r="62" spans="1:10" s="12" customFormat="1" ht="30.75" customHeight="1" x14ac:dyDescent="0.25">
      <c r="A62" s="91" t="s">
        <v>152</v>
      </c>
      <c r="B62" s="91"/>
      <c r="C62" s="91"/>
      <c r="D62" s="162" t="s">
        <v>153</v>
      </c>
      <c r="E62" s="163"/>
      <c r="F62" s="92"/>
      <c r="G62" s="23">
        <f>G63</f>
        <v>800000</v>
      </c>
      <c r="H62" s="23">
        <f>H63</f>
        <v>800000</v>
      </c>
      <c r="I62" s="23">
        <f t="shared" si="17"/>
        <v>0</v>
      </c>
      <c r="J62" s="23">
        <f t="shared" si="17"/>
        <v>0</v>
      </c>
    </row>
    <row r="63" spans="1:10" s="12" customFormat="1" ht="97.5" customHeight="1" x14ac:dyDescent="0.25">
      <c r="A63" s="43" t="s">
        <v>154</v>
      </c>
      <c r="B63" s="43" t="s">
        <v>155</v>
      </c>
      <c r="C63" s="43" t="s">
        <v>156</v>
      </c>
      <c r="D63" s="90" t="s">
        <v>157</v>
      </c>
      <c r="E63" s="89" t="s">
        <v>267</v>
      </c>
      <c r="F63" s="99" t="s">
        <v>276</v>
      </c>
      <c r="G63" s="68">
        <f>H63+I63</f>
        <v>800000</v>
      </c>
      <c r="H63" s="69">
        <v>800000</v>
      </c>
      <c r="I63" s="70"/>
      <c r="J63" s="70"/>
    </row>
    <row r="64" spans="1:10" s="12" customFormat="1" ht="31.5" customHeight="1" x14ac:dyDescent="0.3">
      <c r="A64" s="64" t="s">
        <v>222</v>
      </c>
      <c r="B64" s="64"/>
      <c r="C64" s="76"/>
      <c r="D64" s="158" t="s">
        <v>47</v>
      </c>
      <c r="E64" s="158"/>
      <c r="F64" s="63"/>
      <c r="G64" s="23">
        <f>G65</f>
        <v>1000000</v>
      </c>
      <c r="H64" s="23">
        <f t="shared" ref="H64:J64" si="18">H65</f>
        <v>1000000</v>
      </c>
      <c r="I64" s="23">
        <f t="shared" si="18"/>
        <v>0</v>
      </c>
      <c r="J64" s="23">
        <f t="shared" si="18"/>
        <v>0</v>
      </c>
    </row>
    <row r="65" spans="1:10" s="12" customFormat="1" ht="31.5" customHeight="1" x14ac:dyDescent="0.3">
      <c r="A65" s="64" t="s">
        <v>48</v>
      </c>
      <c r="B65" s="64"/>
      <c r="C65" s="76"/>
      <c r="D65" s="158" t="s">
        <v>47</v>
      </c>
      <c r="E65" s="158"/>
      <c r="F65" s="63"/>
      <c r="G65" s="23">
        <f>G66</f>
        <v>1000000</v>
      </c>
      <c r="H65" s="23">
        <f>H66</f>
        <v>1000000</v>
      </c>
      <c r="I65" s="23">
        <f t="shared" ref="I65:J65" si="19">SUM(I66:I66)</f>
        <v>0</v>
      </c>
      <c r="J65" s="23">
        <f t="shared" si="19"/>
        <v>0</v>
      </c>
    </row>
    <row r="66" spans="1:10" s="3" customFormat="1" ht="71.25" customHeight="1" x14ac:dyDescent="0.25">
      <c r="A66" s="43" t="s">
        <v>49</v>
      </c>
      <c r="B66" s="43" t="s">
        <v>50</v>
      </c>
      <c r="C66" s="42" t="s">
        <v>51</v>
      </c>
      <c r="D66" s="49" t="s">
        <v>268</v>
      </c>
      <c r="E66" s="47" t="s">
        <v>187</v>
      </c>
      <c r="F66" s="47" t="s">
        <v>176</v>
      </c>
      <c r="G66" s="68">
        <f>H66+I66</f>
        <v>1000000</v>
      </c>
      <c r="H66" s="69">
        <v>1000000</v>
      </c>
      <c r="I66" s="24"/>
      <c r="J66" s="24"/>
    </row>
    <row r="67" spans="1:10" s="6" customFormat="1" ht="30.75" customHeight="1" x14ac:dyDescent="0.3">
      <c r="A67" s="64" t="s">
        <v>63</v>
      </c>
      <c r="B67" s="64"/>
      <c r="C67" s="66"/>
      <c r="D67" s="155" t="s">
        <v>64</v>
      </c>
      <c r="E67" s="155"/>
      <c r="F67" s="63"/>
      <c r="G67" s="23">
        <f>G68</f>
        <v>3660000</v>
      </c>
      <c r="H67" s="23">
        <f t="shared" ref="H67:J67" si="20">H68</f>
        <v>3000000</v>
      </c>
      <c r="I67" s="23">
        <f t="shared" si="20"/>
        <v>660000</v>
      </c>
      <c r="J67" s="23">
        <f t="shared" si="20"/>
        <v>0</v>
      </c>
    </row>
    <row r="68" spans="1:10" s="6" customFormat="1" ht="30.75" customHeight="1" x14ac:dyDescent="0.3">
      <c r="A68" s="64" t="s">
        <v>204</v>
      </c>
      <c r="B68" s="64"/>
      <c r="C68" s="66"/>
      <c r="D68" s="155" t="s">
        <v>64</v>
      </c>
      <c r="E68" s="155"/>
      <c r="F68" s="63"/>
      <c r="G68" s="23">
        <f>G69+G70</f>
        <v>3660000</v>
      </c>
      <c r="H68" s="23">
        <f t="shared" ref="H68:J68" si="21">H69+H70</f>
        <v>3000000</v>
      </c>
      <c r="I68" s="23">
        <f t="shared" si="21"/>
        <v>660000</v>
      </c>
      <c r="J68" s="23">
        <f t="shared" si="21"/>
        <v>0</v>
      </c>
    </row>
    <row r="69" spans="1:10" s="11" customFormat="1" ht="82.5" customHeight="1" x14ac:dyDescent="0.25">
      <c r="A69" s="43" t="s">
        <v>65</v>
      </c>
      <c r="B69" s="43" t="s">
        <v>66</v>
      </c>
      <c r="C69" s="43" t="s">
        <v>107</v>
      </c>
      <c r="D69" s="51" t="s">
        <v>67</v>
      </c>
      <c r="E69" s="51" t="s">
        <v>135</v>
      </c>
      <c r="F69" s="57" t="s">
        <v>172</v>
      </c>
      <c r="G69" s="68">
        <f>H69+I69</f>
        <v>2000000</v>
      </c>
      <c r="H69" s="70">
        <v>2000000</v>
      </c>
      <c r="I69" s="70"/>
      <c r="J69" s="70"/>
    </row>
    <row r="70" spans="1:10" s="11" customFormat="1" ht="66" customHeight="1" x14ac:dyDescent="0.25">
      <c r="A70" s="43" t="s">
        <v>68</v>
      </c>
      <c r="B70" s="43" t="s">
        <v>69</v>
      </c>
      <c r="C70" s="48"/>
      <c r="D70" s="51" t="s">
        <v>70</v>
      </c>
      <c r="E70" s="170" t="s">
        <v>122</v>
      </c>
      <c r="F70" s="170" t="s">
        <v>173</v>
      </c>
      <c r="G70" s="68">
        <f t="shared" ref="G70:G72" si="22">H70+I70</f>
        <v>1660000</v>
      </c>
      <c r="H70" s="69">
        <v>1000000</v>
      </c>
      <c r="I70" s="69">
        <v>660000</v>
      </c>
      <c r="J70" s="95"/>
    </row>
    <row r="71" spans="1:10" s="6" customFormat="1" ht="54" customHeight="1" x14ac:dyDescent="0.25">
      <c r="A71" s="43" t="s">
        <v>71</v>
      </c>
      <c r="B71" s="43" t="s">
        <v>72</v>
      </c>
      <c r="C71" s="43" t="s">
        <v>59</v>
      </c>
      <c r="D71" s="51" t="s">
        <v>111</v>
      </c>
      <c r="E71" s="170"/>
      <c r="F71" s="170"/>
      <c r="G71" s="68">
        <f t="shared" si="22"/>
        <v>1000000</v>
      </c>
      <c r="H71" s="69">
        <v>1000000</v>
      </c>
      <c r="I71" s="70"/>
      <c r="J71" s="70"/>
    </row>
    <row r="72" spans="1:10" s="6" customFormat="1" ht="63.75" customHeight="1" x14ac:dyDescent="0.25">
      <c r="A72" s="43" t="s">
        <v>73</v>
      </c>
      <c r="B72" s="43" t="s">
        <v>74</v>
      </c>
      <c r="C72" s="43" t="s">
        <v>59</v>
      </c>
      <c r="D72" s="51" t="s">
        <v>112</v>
      </c>
      <c r="E72" s="170"/>
      <c r="F72" s="170"/>
      <c r="G72" s="68">
        <f t="shared" si="22"/>
        <v>660000</v>
      </c>
      <c r="H72" s="69"/>
      <c r="I72" s="70">
        <v>660000</v>
      </c>
      <c r="J72" s="70"/>
    </row>
    <row r="73" spans="1:10" s="6" customFormat="1" ht="35.25" customHeight="1" x14ac:dyDescent="0.3">
      <c r="A73" s="64" t="s">
        <v>75</v>
      </c>
      <c r="B73" s="64"/>
      <c r="C73" s="66"/>
      <c r="D73" s="155" t="s">
        <v>230</v>
      </c>
      <c r="E73" s="155"/>
      <c r="F73" s="63"/>
      <c r="G73" s="23">
        <f>G74</f>
        <v>5091000</v>
      </c>
      <c r="H73" s="23">
        <f t="shared" ref="H73:J73" si="23">H74</f>
        <v>5091000</v>
      </c>
      <c r="I73" s="23">
        <f t="shared" si="23"/>
        <v>0</v>
      </c>
      <c r="J73" s="23">
        <f t="shared" si="23"/>
        <v>0</v>
      </c>
    </row>
    <row r="74" spans="1:10" s="77" customFormat="1" ht="35.25" customHeight="1" x14ac:dyDescent="0.3">
      <c r="A74" s="64" t="s">
        <v>205</v>
      </c>
      <c r="B74" s="64"/>
      <c r="C74" s="66"/>
      <c r="D74" s="155" t="s">
        <v>230</v>
      </c>
      <c r="E74" s="155"/>
      <c r="F74" s="63"/>
      <c r="G74" s="23">
        <f>G75+G76+G77</f>
        <v>5091000</v>
      </c>
      <c r="H74" s="23">
        <f t="shared" ref="H74:J74" si="24">H75+H76+H77</f>
        <v>5091000</v>
      </c>
      <c r="I74" s="23">
        <f t="shared" si="24"/>
        <v>0</v>
      </c>
      <c r="J74" s="23">
        <f t="shared" si="24"/>
        <v>0</v>
      </c>
    </row>
    <row r="75" spans="1:10" s="77" customFormat="1" ht="86.25" customHeight="1" x14ac:dyDescent="0.25">
      <c r="A75" s="43" t="s">
        <v>76</v>
      </c>
      <c r="B75" s="43" t="s">
        <v>77</v>
      </c>
      <c r="C75" s="43" t="s">
        <v>78</v>
      </c>
      <c r="D75" s="51" t="s">
        <v>79</v>
      </c>
      <c r="E75" s="73" t="s">
        <v>132</v>
      </c>
      <c r="F75" s="73" t="s">
        <v>189</v>
      </c>
      <c r="G75" s="68">
        <f>H75+I75</f>
        <v>700000</v>
      </c>
      <c r="H75" s="69">
        <v>700000</v>
      </c>
      <c r="I75" s="69"/>
      <c r="J75" s="70"/>
    </row>
    <row r="76" spans="1:10" s="77" customFormat="1" ht="83.25" customHeight="1" x14ac:dyDescent="0.25">
      <c r="A76" s="43" t="s">
        <v>80</v>
      </c>
      <c r="B76" s="43" t="s">
        <v>81</v>
      </c>
      <c r="C76" s="43" t="s">
        <v>78</v>
      </c>
      <c r="D76" s="51" t="s">
        <v>82</v>
      </c>
      <c r="E76" s="73" t="s">
        <v>133</v>
      </c>
      <c r="F76" s="73" t="s">
        <v>190</v>
      </c>
      <c r="G76" s="68">
        <f>H76+I76</f>
        <v>1000000</v>
      </c>
      <c r="H76" s="69">
        <v>1000000</v>
      </c>
      <c r="I76" s="70"/>
      <c r="J76" s="70"/>
    </row>
    <row r="77" spans="1:10" s="6" customFormat="1" ht="66.75" customHeight="1" x14ac:dyDescent="0.25">
      <c r="A77" s="43" t="s">
        <v>272</v>
      </c>
      <c r="B77" s="43" t="s">
        <v>271</v>
      </c>
      <c r="C77" s="43" t="s">
        <v>58</v>
      </c>
      <c r="D77" s="51" t="s">
        <v>273</v>
      </c>
      <c r="E77" s="93" t="s">
        <v>274</v>
      </c>
      <c r="F77" s="93" t="s">
        <v>275</v>
      </c>
      <c r="G77" s="68">
        <f>H77+I77</f>
        <v>3391000</v>
      </c>
      <c r="H77" s="69">
        <v>3391000</v>
      </c>
      <c r="I77" s="70"/>
      <c r="J77" s="70"/>
    </row>
    <row r="78" spans="1:10" s="6" customFormat="1" ht="29.25" customHeight="1" x14ac:dyDescent="0.3">
      <c r="A78" s="64" t="s">
        <v>221</v>
      </c>
      <c r="B78" s="64"/>
      <c r="C78" s="66"/>
      <c r="D78" s="153" t="s">
        <v>83</v>
      </c>
      <c r="E78" s="153"/>
      <c r="F78" s="63"/>
      <c r="G78" s="23">
        <f>G79</f>
        <v>1400000</v>
      </c>
      <c r="H78" s="23">
        <f t="shared" ref="H78:J78" si="25">H79</f>
        <v>1400000</v>
      </c>
      <c r="I78" s="23">
        <f t="shared" si="25"/>
        <v>0</v>
      </c>
      <c r="J78" s="23">
        <f t="shared" si="25"/>
        <v>0</v>
      </c>
    </row>
    <row r="79" spans="1:10" s="3" customFormat="1" ht="33.75" customHeight="1" x14ac:dyDescent="0.3">
      <c r="A79" s="64" t="s">
        <v>206</v>
      </c>
      <c r="B79" s="64"/>
      <c r="C79" s="66"/>
      <c r="D79" s="153" t="s">
        <v>83</v>
      </c>
      <c r="E79" s="153"/>
      <c r="F79" s="63"/>
      <c r="G79" s="23">
        <f>G80+G81</f>
        <v>1400000</v>
      </c>
      <c r="H79" s="23">
        <f t="shared" ref="H79:J79" si="26">H80+H81</f>
        <v>1400000</v>
      </c>
      <c r="I79" s="23">
        <f t="shared" si="26"/>
        <v>0</v>
      </c>
      <c r="J79" s="23">
        <f t="shared" si="26"/>
        <v>0</v>
      </c>
    </row>
    <row r="80" spans="1:10" s="6" customFormat="1" ht="66" customHeight="1" x14ac:dyDescent="0.25">
      <c r="A80" s="48" t="s">
        <v>84</v>
      </c>
      <c r="B80" s="48" t="s">
        <v>85</v>
      </c>
      <c r="C80" s="48" t="s">
        <v>86</v>
      </c>
      <c r="D80" s="49" t="s">
        <v>87</v>
      </c>
      <c r="E80" s="61" t="s">
        <v>197</v>
      </c>
      <c r="F80" s="73" t="s">
        <v>245</v>
      </c>
      <c r="G80" s="78">
        <f>H80+I80</f>
        <v>1200000</v>
      </c>
      <c r="H80" s="79">
        <v>1200000</v>
      </c>
      <c r="I80" s="78"/>
      <c r="J80" s="78"/>
    </row>
    <row r="81" spans="1:10" s="6" customFormat="1" ht="71.25" customHeight="1" x14ac:dyDescent="0.25">
      <c r="A81" s="48" t="s">
        <v>264</v>
      </c>
      <c r="B81" s="48" t="s">
        <v>198</v>
      </c>
      <c r="C81" s="48" t="s">
        <v>78</v>
      </c>
      <c r="D81" s="49" t="s">
        <v>199</v>
      </c>
      <c r="E81" s="61" t="s">
        <v>201</v>
      </c>
      <c r="F81" s="73" t="s">
        <v>200</v>
      </c>
      <c r="G81" s="78">
        <f>H81+I81</f>
        <v>200000</v>
      </c>
      <c r="H81" s="96">
        <v>200000</v>
      </c>
      <c r="I81" s="97"/>
      <c r="J81" s="97"/>
    </row>
    <row r="82" spans="1:10" s="6" customFormat="1" ht="33" customHeight="1" x14ac:dyDescent="0.3">
      <c r="A82" s="64" t="s">
        <v>115</v>
      </c>
      <c r="B82" s="64"/>
      <c r="C82" s="76"/>
      <c r="D82" s="153" t="s">
        <v>116</v>
      </c>
      <c r="E82" s="153"/>
      <c r="F82" s="63"/>
      <c r="G82" s="23">
        <f t="shared" ref="G82:J83" si="27">G83</f>
        <v>76370000</v>
      </c>
      <c r="H82" s="23">
        <f t="shared" si="27"/>
        <v>0</v>
      </c>
      <c r="I82" s="23">
        <f t="shared" si="27"/>
        <v>76370000</v>
      </c>
      <c r="J82" s="23">
        <f t="shared" si="27"/>
        <v>0</v>
      </c>
    </row>
    <row r="83" spans="1:10" s="6" customFormat="1" ht="33" customHeight="1" x14ac:dyDescent="0.3">
      <c r="A83" s="64" t="s">
        <v>209</v>
      </c>
      <c r="B83" s="64"/>
      <c r="C83" s="76"/>
      <c r="D83" s="153" t="s">
        <v>116</v>
      </c>
      <c r="E83" s="153"/>
      <c r="F83" s="63"/>
      <c r="G83" s="23">
        <f t="shared" si="27"/>
        <v>76370000</v>
      </c>
      <c r="H83" s="23">
        <f t="shared" si="27"/>
        <v>0</v>
      </c>
      <c r="I83" s="23">
        <f t="shared" si="27"/>
        <v>76370000</v>
      </c>
      <c r="J83" s="23">
        <f t="shared" si="27"/>
        <v>0</v>
      </c>
    </row>
    <row r="84" spans="1:10" s="3" customFormat="1" ht="75.75" customHeight="1" x14ac:dyDescent="0.25">
      <c r="A84" s="43" t="s">
        <v>118</v>
      </c>
      <c r="B84" s="43" t="s">
        <v>60</v>
      </c>
      <c r="C84" s="43" t="s">
        <v>61</v>
      </c>
      <c r="D84" s="51" t="s">
        <v>62</v>
      </c>
      <c r="E84" s="73" t="s">
        <v>121</v>
      </c>
      <c r="F84" s="73" t="s">
        <v>175</v>
      </c>
      <c r="G84" s="68">
        <f>H84+I84</f>
        <v>76370000</v>
      </c>
      <c r="H84" s="69"/>
      <c r="I84" s="70">
        <v>76370000</v>
      </c>
      <c r="J84" s="70"/>
    </row>
    <row r="85" spans="1:10" s="80" customFormat="1" ht="30.75" customHeight="1" x14ac:dyDescent="0.3">
      <c r="A85" s="64" t="s">
        <v>88</v>
      </c>
      <c r="B85" s="64"/>
      <c r="C85" s="66"/>
      <c r="D85" s="153" t="s">
        <v>89</v>
      </c>
      <c r="E85" s="153"/>
      <c r="F85" s="63"/>
      <c r="G85" s="23">
        <f>G86</f>
        <v>17447304</v>
      </c>
      <c r="H85" s="23">
        <f t="shared" ref="H85:J85" si="28">H86</f>
        <v>16927304</v>
      </c>
      <c r="I85" s="23">
        <f t="shared" si="28"/>
        <v>520000</v>
      </c>
      <c r="J85" s="23">
        <f t="shared" si="28"/>
        <v>520000</v>
      </c>
    </row>
    <row r="86" spans="1:10" s="81" customFormat="1" ht="30.75" customHeight="1" x14ac:dyDescent="0.3">
      <c r="A86" s="64" t="s">
        <v>207</v>
      </c>
      <c r="B86" s="64"/>
      <c r="C86" s="66"/>
      <c r="D86" s="153" t="s">
        <v>89</v>
      </c>
      <c r="E86" s="153"/>
      <c r="F86" s="63"/>
      <c r="G86" s="23">
        <f>G87+G88</f>
        <v>17447304</v>
      </c>
      <c r="H86" s="23">
        <f t="shared" ref="H86:J86" si="29">H87+H88</f>
        <v>16927304</v>
      </c>
      <c r="I86" s="23">
        <f t="shared" si="29"/>
        <v>520000</v>
      </c>
      <c r="J86" s="23">
        <f t="shared" si="29"/>
        <v>520000</v>
      </c>
    </row>
    <row r="87" spans="1:10" s="81" customFormat="1" ht="54" customHeight="1" x14ac:dyDescent="0.25">
      <c r="A87" s="42" t="s">
        <v>93</v>
      </c>
      <c r="B87" s="42" t="s">
        <v>94</v>
      </c>
      <c r="C87" s="71" t="s">
        <v>91</v>
      </c>
      <c r="D87" s="52" t="s">
        <v>95</v>
      </c>
      <c r="E87" s="168" t="s">
        <v>134</v>
      </c>
      <c r="F87" s="168" t="s">
        <v>188</v>
      </c>
      <c r="G87" s="68">
        <f>H87+I87</f>
        <v>10623204</v>
      </c>
      <c r="H87" s="69">
        <v>10103204</v>
      </c>
      <c r="I87" s="69">
        <v>520000</v>
      </c>
      <c r="J87" s="70">
        <v>520000</v>
      </c>
    </row>
    <row r="88" spans="1:10" ht="51.75" customHeight="1" x14ac:dyDescent="0.25">
      <c r="A88" s="43" t="s">
        <v>108</v>
      </c>
      <c r="B88" s="43" t="s">
        <v>90</v>
      </c>
      <c r="C88" s="43" t="s">
        <v>91</v>
      </c>
      <c r="D88" s="51" t="s">
        <v>92</v>
      </c>
      <c r="E88" s="169"/>
      <c r="F88" s="169"/>
      <c r="G88" s="68">
        <f>H88+I88</f>
        <v>6824100</v>
      </c>
      <c r="H88" s="69">
        <v>6824100</v>
      </c>
      <c r="I88" s="70"/>
      <c r="J88" s="70"/>
    </row>
    <row r="89" spans="1:10" ht="30.75" customHeight="1" x14ac:dyDescent="0.25">
      <c r="A89" s="14" t="s">
        <v>214</v>
      </c>
      <c r="B89" s="28"/>
      <c r="C89" s="62"/>
      <c r="D89" s="164" t="s">
        <v>232</v>
      </c>
      <c r="E89" s="165"/>
      <c r="F89" s="63"/>
      <c r="G89" s="23">
        <f>G90</f>
        <v>75976500</v>
      </c>
      <c r="H89" s="23">
        <f t="shared" ref="H89:J89" si="30">H90</f>
        <v>45876500</v>
      </c>
      <c r="I89" s="23">
        <f t="shared" si="30"/>
        <v>30100000</v>
      </c>
      <c r="J89" s="23">
        <f t="shared" si="30"/>
        <v>30000000</v>
      </c>
    </row>
    <row r="90" spans="1:10" ht="30.75" customHeight="1" x14ac:dyDescent="0.25">
      <c r="A90" s="14" t="s">
        <v>141</v>
      </c>
      <c r="B90" s="28"/>
      <c r="C90" s="62"/>
      <c r="D90" s="164" t="s">
        <v>232</v>
      </c>
      <c r="E90" s="165"/>
      <c r="F90" s="63"/>
      <c r="G90" s="23">
        <f>G91+G92+G93+G94+G95</f>
        <v>75976500</v>
      </c>
      <c r="H90" s="23">
        <f t="shared" ref="H90:J90" si="31">H91+H92+H93+H94+H95</f>
        <v>45876500</v>
      </c>
      <c r="I90" s="23">
        <f t="shared" si="31"/>
        <v>30100000</v>
      </c>
      <c r="J90" s="23">
        <f t="shared" si="31"/>
        <v>30000000</v>
      </c>
    </row>
    <row r="91" spans="1:10" ht="72" x14ac:dyDescent="0.25">
      <c r="A91" s="42" t="s">
        <v>142</v>
      </c>
      <c r="B91" s="43" t="s">
        <v>96</v>
      </c>
      <c r="C91" s="42" t="s">
        <v>97</v>
      </c>
      <c r="D91" s="49" t="s">
        <v>98</v>
      </c>
      <c r="E91" s="47" t="s">
        <v>246</v>
      </c>
      <c r="F91" s="41" t="s">
        <v>247</v>
      </c>
      <c r="G91" s="68">
        <f>H91+I91</f>
        <v>14326500</v>
      </c>
      <c r="H91" s="70">
        <v>14226500</v>
      </c>
      <c r="I91" s="70">
        <v>100000</v>
      </c>
      <c r="J91" s="70"/>
    </row>
    <row r="92" spans="1:10" ht="72" x14ac:dyDescent="0.25">
      <c r="A92" s="42" t="s">
        <v>142</v>
      </c>
      <c r="B92" s="43" t="s">
        <v>96</v>
      </c>
      <c r="C92" s="42" t="s">
        <v>97</v>
      </c>
      <c r="D92" s="49" t="s">
        <v>98</v>
      </c>
      <c r="E92" s="47" t="s">
        <v>151</v>
      </c>
      <c r="F92" s="41" t="s">
        <v>193</v>
      </c>
      <c r="G92" s="68">
        <f>H92+I92</f>
        <v>30000000</v>
      </c>
      <c r="H92" s="70">
        <v>15000000</v>
      </c>
      <c r="I92" s="70">
        <v>15000000</v>
      </c>
      <c r="J92" s="70">
        <v>15000000</v>
      </c>
    </row>
    <row r="93" spans="1:10" ht="72" x14ac:dyDescent="0.25">
      <c r="A93" s="42" t="s">
        <v>142</v>
      </c>
      <c r="B93" s="43" t="s">
        <v>96</v>
      </c>
      <c r="C93" s="42" t="s">
        <v>97</v>
      </c>
      <c r="D93" s="49" t="s">
        <v>98</v>
      </c>
      <c r="E93" s="54" t="s">
        <v>292</v>
      </c>
      <c r="F93" s="41" t="s">
        <v>194</v>
      </c>
      <c r="G93" s="68">
        <f t="shared" ref="G93:G95" si="32">H93+I93</f>
        <v>31500000</v>
      </c>
      <c r="H93" s="70">
        <v>16500000</v>
      </c>
      <c r="I93" s="70">
        <v>15000000</v>
      </c>
      <c r="J93" s="70">
        <v>15000000</v>
      </c>
    </row>
    <row r="94" spans="1:10" ht="144" x14ac:dyDescent="0.25">
      <c r="A94" s="42" t="s">
        <v>142</v>
      </c>
      <c r="B94" s="43" t="s">
        <v>96</v>
      </c>
      <c r="C94" s="42" t="s">
        <v>97</v>
      </c>
      <c r="D94" s="49" t="s">
        <v>98</v>
      </c>
      <c r="E94" s="50" t="s">
        <v>159</v>
      </c>
      <c r="F94" s="40" t="s">
        <v>165</v>
      </c>
      <c r="G94" s="68">
        <f t="shared" si="32"/>
        <v>100000</v>
      </c>
      <c r="H94" s="70">
        <v>100000</v>
      </c>
      <c r="I94" s="70"/>
      <c r="J94" s="70"/>
    </row>
    <row r="95" spans="1:10" ht="79.5" customHeight="1" x14ac:dyDescent="0.25">
      <c r="A95" s="42" t="s">
        <v>142</v>
      </c>
      <c r="B95" s="43" t="s">
        <v>96</v>
      </c>
      <c r="C95" s="42" t="s">
        <v>97</v>
      </c>
      <c r="D95" s="49" t="s">
        <v>98</v>
      </c>
      <c r="E95" s="57" t="s">
        <v>127</v>
      </c>
      <c r="F95" s="57" t="s">
        <v>244</v>
      </c>
      <c r="G95" s="86">
        <f t="shared" si="32"/>
        <v>50000</v>
      </c>
      <c r="H95" s="87">
        <v>50000</v>
      </c>
      <c r="I95" s="88"/>
      <c r="J95" s="88"/>
    </row>
    <row r="96" spans="1:10" ht="22.5" customHeight="1" x14ac:dyDescent="0.25">
      <c r="A96" s="14" t="s">
        <v>256</v>
      </c>
      <c r="B96" s="28"/>
      <c r="C96" s="62"/>
      <c r="D96" s="164" t="s">
        <v>259</v>
      </c>
      <c r="E96" s="165"/>
      <c r="F96" s="63"/>
      <c r="G96" s="23">
        <f>G97</f>
        <v>35000000</v>
      </c>
      <c r="H96" s="23">
        <f t="shared" ref="H96:J96" si="33">H97</f>
        <v>35000000</v>
      </c>
      <c r="I96" s="23">
        <f t="shared" si="33"/>
        <v>0</v>
      </c>
      <c r="J96" s="23">
        <f t="shared" si="33"/>
        <v>0</v>
      </c>
    </row>
    <row r="97" spans="1:10" ht="22.5" customHeight="1" x14ac:dyDescent="0.25">
      <c r="A97" s="14" t="s">
        <v>258</v>
      </c>
      <c r="B97" s="28"/>
      <c r="C97" s="62"/>
      <c r="D97" s="164" t="s">
        <v>259</v>
      </c>
      <c r="E97" s="165"/>
      <c r="F97" s="63"/>
      <c r="G97" s="23">
        <f>G98</f>
        <v>35000000</v>
      </c>
      <c r="H97" s="23">
        <f t="shared" ref="H97:J97" si="34">H98</f>
        <v>35000000</v>
      </c>
      <c r="I97" s="23">
        <f t="shared" si="34"/>
        <v>0</v>
      </c>
      <c r="J97" s="23">
        <f t="shared" si="34"/>
        <v>0</v>
      </c>
    </row>
    <row r="98" spans="1:10" ht="103.5" customHeight="1" x14ac:dyDescent="0.25">
      <c r="A98" s="65" t="s">
        <v>294</v>
      </c>
      <c r="B98" s="48" t="s">
        <v>290</v>
      </c>
      <c r="C98" s="65" t="s">
        <v>96</v>
      </c>
      <c r="D98" s="49" t="s">
        <v>293</v>
      </c>
      <c r="E98" s="75" t="s">
        <v>257</v>
      </c>
      <c r="F98" s="99" t="s">
        <v>277</v>
      </c>
      <c r="G98" s="68">
        <f>H98+I98</f>
        <v>35000000</v>
      </c>
      <c r="H98" s="70">
        <v>35000000</v>
      </c>
      <c r="I98" s="70"/>
      <c r="J98" s="70"/>
    </row>
    <row r="99" spans="1:10" ht="33.75" customHeight="1" x14ac:dyDescent="0.25">
      <c r="A99" s="14" t="s">
        <v>237</v>
      </c>
      <c r="B99" s="28"/>
      <c r="C99" s="62"/>
      <c r="D99" s="164" t="s">
        <v>260</v>
      </c>
      <c r="E99" s="165"/>
      <c r="F99" s="63"/>
      <c r="G99" s="23">
        <f>G100</f>
        <v>49238700</v>
      </c>
      <c r="H99" s="23">
        <f>H100</f>
        <v>49238700</v>
      </c>
      <c r="I99" s="23"/>
      <c r="J99" s="34"/>
    </row>
    <row r="100" spans="1:10" ht="33.75" customHeight="1" x14ac:dyDescent="0.25">
      <c r="A100" s="14" t="s">
        <v>238</v>
      </c>
      <c r="B100" s="28"/>
      <c r="C100" s="62"/>
      <c r="D100" s="164" t="s">
        <v>260</v>
      </c>
      <c r="E100" s="165"/>
      <c r="F100" s="63"/>
      <c r="G100" s="23">
        <f>G101+G102</f>
        <v>49238700</v>
      </c>
      <c r="H100" s="23">
        <f>H101+H102</f>
        <v>49238700</v>
      </c>
      <c r="I100" s="23"/>
      <c r="J100" s="34"/>
    </row>
    <row r="101" spans="1:10" ht="96" customHeight="1" x14ac:dyDescent="0.25">
      <c r="A101" s="37" t="s">
        <v>239</v>
      </c>
      <c r="B101" s="36" t="s">
        <v>37</v>
      </c>
      <c r="C101" s="37" t="s">
        <v>36</v>
      </c>
      <c r="D101" s="38" t="s">
        <v>38</v>
      </c>
      <c r="E101" s="166" t="s">
        <v>159</v>
      </c>
      <c r="F101" s="168" t="s">
        <v>171</v>
      </c>
      <c r="G101" s="68">
        <f>H101+I101</f>
        <v>49161990</v>
      </c>
      <c r="H101" s="70">
        <v>49161990</v>
      </c>
      <c r="I101" s="24"/>
      <c r="J101" s="24"/>
    </row>
    <row r="102" spans="1:10" ht="66" customHeight="1" x14ac:dyDescent="0.25">
      <c r="A102" s="37" t="s">
        <v>240</v>
      </c>
      <c r="B102" s="36" t="s">
        <v>109</v>
      </c>
      <c r="C102" s="37" t="s">
        <v>241</v>
      </c>
      <c r="D102" s="38" t="s">
        <v>234</v>
      </c>
      <c r="E102" s="167"/>
      <c r="F102" s="169"/>
      <c r="G102" s="68">
        <f>H102+I102</f>
        <v>76710</v>
      </c>
      <c r="H102" s="70">
        <v>76710</v>
      </c>
      <c r="I102" s="24"/>
      <c r="J102" s="24"/>
    </row>
    <row r="103" spans="1:10" s="13" customFormat="1" ht="21" x14ac:dyDescent="0.25">
      <c r="A103" s="82" t="s">
        <v>225</v>
      </c>
      <c r="B103" s="82" t="s">
        <v>225</v>
      </c>
      <c r="C103" s="82" t="s">
        <v>225</v>
      </c>
      <c r="D103" s="83" t="s">
        <v>224</v>
      </c>
      <c r="E103" s="82" t="s">
        <v>225</v>
      </c>
      <c r="F103" s="82" t="s">
        <v>225</v>
      </c>
      <c r="G103" s="84">
        <f>G12+G26+G30+G37+G43+G46+G51+G57+G61+G64+G67+G73+G78+G82+G85+G89+G96+G99</f>
        <v>509009200</v>
      </c>
      <c r="H103" s="84">
        <f>H12+H26+H30+H37+H43+H46+H51+H57+H61+H64+H67+H73+H78+H82+H85+H89+H96+H99</f>
        <v>333214804</v>
      </c>
      <c r="I103" s="84">
        <f>I12+I26+I30+I37+I43+I46+I51+I57+I61+I64+I67+I73+I78+I82+I85+I89+I96+I99</f>
        <v>175794396</v>
      </c>
      <c r="J103" s="84">
        <f>J12+J26+J30+J37+J43+J46+J51+J57+J61+J64+J67+J73+J78+J82+J85+J89+J96+J99</f>
        <v>98364396</v>
      </c>
    </row>
    <row r="104" spans="1:10" ht="21" x14ac:dyDescent="0.25">
      <c r="A104" s="30"/>
      <c r="B104" s="30"/>
      <c r="C104" s="30"/>
      <c r="D104" s="31"/>
      <c r="E104" s="30"/>
      <c r="F104" s="30"/>
      <c r="G104" s="32"/>
      <c r="H104" s="32"/>
      <c r="I104" s="32"/>
      <c r="J104" s="32"/>
    </row>
    <row r="105" spans="1:10" ht="33" customHeight="1" x14ac:dyDescent="0.3">
      <c r="A105" s="15"/>
      <c r="B105" s="16"/>
      <c r="C105" s="17"/>
      <c r="D105" s="4"/>
      <c r="E105" s="1"/>
      <c r="F105" s="1"/>
      <c r="G105" s="21"/>
      <c r="H105" s="25"/>
      <c r="I105" s="25"/>
      <c r="J105" s="25"/>
    </row>
    <row r="106" spans="1:10" ht="46.5" customHeight="1" x14ac:dyDescent="0.5">
      <c r="A106" s="151" t="s">
        <v>7</v>
      </c>
      <c r="B106" s="151"/>
      <c r="C106" s="151"/>
      <c r="D106" s="151"/>
      <c r="E106" s="111"/>
      <c r="F106" s="112"/>
      <c r="G106" s="113"/>
      <c r="H106" s="150" t="s">
        <v>236</v>
      </c>
      <c r="I106" s="150"/>
      <c r="J106" s="150"/>
    </row>
    <row r="107" spans="1:10" ht="60.75" customHeight="1" x14ac:dyDescent="0.5">
      <c r="A107" s="151" t="s">
        <v>285</v>
      </c>
      <c r="B107" s="151"/>
      <c r="C107" s="151"/>
      <c r="D107" s="151"/>
      <c r="E107" s="111"/>
      <c r="F107" s="112"/>
      <c r="G107" s="113"/>
      <c r="H107" s="150"/>
      <c r="I107" s="150"/>
      <c r="J107" s="150"/>
    </row>
    <row r="108" spans="1:10" ht="30.6" x14ac:dyDescent="0.55000000000000004">
      <c r="A108" s="115"/>
      <c r="B108" s="116"/>
      <c r="C108" s="117"/>
      <c r="D108" s="118"/>
      <c r="E108" s="119"/>
      <c r="F108" s="119"/>
      <c r="G108" s="120"/>
      <c r="H108" s="114"/>
      <c r="I108" s="114"/>
      <c r="J108" s="114"/>
    </row>
    <row r="109" spans="1:10" ht="18" x14ac:dyDescent="0.3">
      <c r="A109" s="15"/>
      <c r="B109" s="16"/>
      <c r="C109" s="17"/>
      <c r="D109" s="4"/>
      <c r="E109" s="1"/>
      <c r="F109" s="1"/>
      <c r="G109" s="21"/>
      <c r="H109" s="22"/>
      <c r="I109" s="22"/>
      <c r="J109" s="22"/>
    </row>
    <row r="110" spans="1:10" ht="18" x14ac:dyDescent="0.3">
      <c r="A110" s="15"/>
      <c r="B110" s="16"/>
      <c r="C110" s="17"/>
      <c r="D110" s="4"/>
      <c r="E110" s="1"/>
      <c r="F110" s="1"/>
      <c r="G110" s="21"/>
      <c r="H110" s="22"/>
      <c r="I110" s="22"/>
      <c r="J110" s="22"/>
    </row>
    <row r="111" spans="1:10" ht="18" x14ac:dyDescent="0.3">
      <c r="A111" s="15"/>
      <c r="B111" s="16"/>
      <c r="C111" s="17"/>
      <c r="D111" s="4"/>
      <c r="E111" s="1"/>
      <c r="F111" s="1"/>
      <c r="G111" s="21"/>
      <c r="H111" s="22"/>
      <c r="I111" s="22"/>
      <c r="J111" s="22"/>
    </row>
    <row r="112" spans="1:10" ht="18" x14ac:dyDescent="0.3">
      <c r="A112" s="15"/>
      <c r="B112" s="16"/>
      <c r="C112" s="17"/>
      <c r="D112" s="4"/>
      <c r="E112" s="1"/>
      <c r="F112" s="1"/>
      <c r="G112" s="21"/>
      <c r="H112" s="22"/>
      <c r="I112" s="22"/>
      <c r="J112" s="22"/>
    </row>
    <row r="113" spans="1:10" ht="18" x14ac:dyDescent="0.3">
      <c r="A113" s="15"/>
      <c r="B113" s="16"/>
      <c r="C113" s="17"/>
      <c r="D113" s="4"/>
      <c r="E113" s="1"/>
      <c r="F113" s="1"/>
      <c r="G113" s="21"/>
      <c r="H113" s="22"/>
      <c r="I113" s="22"/>
      <c r="J113" s="22"/>
    </row>
    <row r="114" spans="1:10" ht="18" x14ac:dyDescent="0.3">
      <c r="A114" s="15"/>
      <c r="B114" s="16"/>
      <c r="C114" s="17"/>
      <c r="D114" s="4"/>
      <c r="E114" s="1"/>
      <c r="F114" s="1"/>
      <c r="G114" s="21"/>
      <c r="H114" s="22"/>
      <c r="I114" s="22"/>
      <c r="J114" s="22"/>
    </row>
    <row r="115" spans="1:10" ht="18" x14ac:dyDescent="0.3">
      <c r="A115" s="15"/>
      <c r="B115" s="16"/>
      <c r="C115" s="17"/>
      <c r="D115" s="4"/>
      <c r="E115" s="1"/>
      <c r="F115" s="1"/>
      <c r="G115" s="21"/>
      <c r="H115" s="22"/>
      <c r="I115" s="22"/>
      <c r="J115" s="22"/>
    </row>
    <row r="116" spans="1:10" ht="18" x14ac:dyDescent="0.3">
      <c r="A116" s="15"/>
      <c r="B116" s="16"/>
      <c r="C116" s="17"/>
      <c r="D116" s="4"/>
      <c r="E116" s="1"/>
      <c r="F116" s="1"/>
      <c r="G116" s="21"/>
      <c r="H116" s="22"/>
      <c r="I116" s="22"/>
      <c r="J116" s="22"/>
    </row>
    <row r="117" spans="1:10" ht="18" x14ac:dyDescent="0.3">
      <c r="A117" s="15"/>
      <c r="B117" s="16"/>
      <c r="C117" s="17"/>
      <c r="D117" s="4"/>
      <c r="E117" s="1"/>
      <c r="F117" s="1"/>
      <c r="G117" s="21"/>
      <c r="H117" s="22"/>
      <c r="I117" s="22"/>
      <c r="J117" s="22"/>
    </row>
    <row r="118" spans="1:10" ht="18" x14ac:dyDescent="0.3">
      <c r="A118" s="15"/>
      <c r="B118" s="16"/>
      <c r="C118" s="17"/>
      <c r="D118" s="4"/>
      <c r="E118" s="1"/>
      <c r="F118" s="1"/>
      <c r="G118" s="21"/>
      <c r="H118" s="22"/>
      <c r="I118" s="22"/>
      <c r="J118" s="22"/>
    </row>
    <row r="119" spans="1:10" ht="18" x14ac:dyDescent="0.3">
      <c r="A119" s="15"/>
      <c r="B119" s="16"/>
      <c r="C119" s="17"/>
      <c r="D119" s="4"/>
      <c r="E119" s="1"/>
      <c r="F119" s="1"/>
      <c r="G119" s="21"/>
      <c r="H119" s="22"/>
      <c r="I119" s="22"/>
      <c r="J119" s="22"/>
    </row>
    <row r="120" spans="1:10" ht="18" x14ac:dyDescent="0.3">
      <c r="A120" s="15"/>
      <c r="B120" s="16"/>
      <c r="C120" s="17"/>
      <c r="D120" s="4"/>
      <c r="E120" s="1"/>
      <c r="F120" s="1"/>
      <c r="G120" s="21"/>
      <c r="H120" s="22"/>
      <c r="I120" s="22"/>
      <c r="J120" s="22"/>
    </row>
    <row r="121" spans="1:10" ht="18" x14ac:dyDescent="0.3">
      <c r="A121" s="15"/>
      <c r="B121" s="16"/>
      <c r="C121" s="17"/>
      <c r="D121" s="4"/>
      <c r="E121" s="1"/>
      <c r="F121" s="1"/>
      <c r="G121" s="21"/>
      <c r="H121" s="22"/>
      <c r="I121" s="22"/>
      <c r="J121" s="22"/>
    </row>
    <row r="122" spans="1:10" ht="18" x14ac:dyDescent="0.3">
      <c r="A122" s="15"/>
      <c r="B122" s="16"/>
      <c r="C122" s="17"/>
      <c r="D122" s="4"/>
      <c r="E122" s="1"/>
      <c r="F122" s="1"/>
      <c r="G122" s="21"/>
      <c r="H122" s="22"/>
      <c r="I122" s="22"/>
      <c r="J122" s="22"/>
    </row>
    <row r="123" spans="1:10" ht="18" x14ac:dyDescent="0.3">
      <c r="A123" s="15"/>
      <c r="B123" s="16"/>
      <c r="C123" s="17"/>
      <c r="D123" s="4"/>
      <c r="E123" s="1"/>
      <c r="F123" s="1"/>
      <c r="G123" s="21"/>
      <c r="H123" s="22"/>
      <c r="I123" s="22"/>
      <c r="J123" s="22"/>
    </row>
    <row r="124" spans="1:10" ht="18" x14ac:dyDescent="0.3">
      <c r="A124" s="15"/>
      <c r="B124" s="16"/>
      <c r="C124" s="17"/>
      <c r="D124" s="4"/>
      <c r="E124" s="1"/>
      <c r="F124" s="1"/>
      <c r="G124" s="21"/>
      <c r="H124" s="22"/>
      <c r="I124" s="22"/>
      <c r="J124" s="22"/>
    </row>
    <row r="125" spans="1:10" ht="18" x14ac:dyDescent="0.3">
      <c r="A125" s="15"/>
      <c r="B125" s="16"/>
      <c r="C125" s="17"/>
      <c r="D125" s="4"/>
      <c r="E125" s="1"/>
      <c r="F125" s="1"/>
      <c r="G125" s="21"/>
      <c r="H125" s="22"/>
      <c r="I125" s="22"/>
      <c r="J125" s="22"/>
    </row>
    <row r="126" spans="1:10" ht="18" x14ac:dyDescent="0.3">
      <c r="A126" s="15"/>
      <c r="B126" s="16"/>
      <c r="C126" s="17"/>
      <c r="D126" s="4"/>
      <c r="E126" s="1"/>
      <c r="F126" s="1"/>
      <c r="G126" s="21"/>
      <c r="H126" s="22"/>
      <c r="I126" s="22"/>
      <c r="J126" s="22"/>
    </row>
    <row r="127" spans="1:10" ht="18" x14ac:dyDescent="0.3">
      <c r="A127" s="15"/>
      <c r="B127" s="16"/>
      <c r="C127" s="17"/>
      <c r="D127" s="4"/>
      <c r="E127" s="1"/>
      <c r="F127" s="1"/>
      <c r="G127" s="21"/>
      <c r="H127" s="22"/>
      <c r="I127" s="22"/>
      <c r="J127" s="22"/>
    </row>
    <row r="128" spans="1:10" ht="18" x14ac:dyDescent="0.3">
      <c r="A128" s="15"/>
      <c r="B128" s="16"/>
      <c r="C128" s="17"/>
      <c r="D128" s="4"/>
      <c r="E128" s="1"/>
      <c r="F128" s="1"/>
      <c r="G128" s="21"/>
      <c r="H128" s="22"/>
      <c r="I128" s="22"/>
      <c r="J128" s="22"/>
    </row>
    <row r="129" spans="1:10" ht="18" x14ac:dyDescent="0.3">
      <c r="A129" s="15"/>
      <c r="B129" s="16"/>
      <c r="C129" s="17"/>
      <c r="D129" s="4"/>
      <c r="E129" s="1"/>
      <c r="F129" s="1"/>
      <c r="G129" s="21"/>
      <c r="H129" s="22"/>
      <c r="I129" s="22"/>
      <c r="J129" s="22"/>
    </row>
    <row r="130" spans="1:10" ht="18" x14ac:dyDescent="0.3">
      <c r="A130" s="15"/>
      <c r="B130" s="16"/>
      <c r="C130" s="17"/>
      <c r="D130" s="4"/>
      <c r="E130" s="1"/>
      <c r="F130" s="1"/>
      <c r="G130" s="21"/>
      <c r="H130" s="22"/>
      <c r="I130" s="22"/>
      <c r="J130" s="22"/>
    </row>
    <row r="131" spans="1:10" ht="18" x14ac:dyDescent="0.3">
      <c r="A131" s="15"/>
      <c r="B131" s="16"/>
      <c r="C131" s="17"/>
      <c r="D131" s="4"/>
      <c r="E131" s="1"/>
      <c r="F131" s="1"/>
      <c r="G131" s="21"/>
      <c r="H131" s="22"/>
      <c r="I131" s="22"/>
      <c r="J131" s="22"/>
    </row>
    <row r="132" spans="1:10" ht="18" x14ac:dyDescent="0.3">
      <c r="A132" s="15"/>
      <c r="B132" s="16"/>
      <c r="C132" s="17"/>
      <c r="D132" s="4"/>
      <c r="E132" s="1"/>
      <c r="F132" s="1"/>
      <c r="G132" s="21"/>
      <c r="H132" s="22"/>
      <c r="I132" s="22"/>
      <c r="J132" s="22"/>
    </row>
    <row r="133" spans="1:10" ht="18" x14ac:dyDescent="0.3">
      <c r="A133" s="15"/>
      <c r="B133" s="16"/>
      <c r="C133" s="17"/>
      <c r="D133" s="4"/>
      <c r="E133" s="10"/>
      <c r="F133" s="1"/>
      <c r="G133" s="21"/>
      <c r="H133" s="22"/>
      <c r="I133" s="22"/>
      <c r="J133" s="22"/>
    </row>
    <row r="134" spans="1:10" ht="18" x14ac:dyDescent="0.3">
      <c r="A134" s="15"/>
      <c r="B134" s="16"/>
      <c r="C134" s="17"/>
      <c r="D134" s="4"/>
      <c r="E134" s="1"/>
      <c r="F134" s="1"/>
      <c r="G134" s="21"/>
      <c r="H134" s="22"/>
      <c r="I134" s="22"/>
      <c r="J134" s="22"/>
    </row>
    <row r="135" spans="1:10" ht="18" x14ac:dyDescent="0.3">
      <c r="A135" s="15"/>
      <c r="B135" s="16"/>
      <c r="C135" s="17"/>
      <c r="D135" s="4"/>
      <c r="E135" s="1"/>
      <c r="F135" s="1"/>
      <c r="G135" s="21"/>
      <c r="H135" s="22"/>
      <c r="I135" s="22"/>
      <c r="J135" s="22"/>
    </row>
    <row r="136" spans="1:10" ht="18" x14ac:dyDescent="0.3">
      <c r="A136" s="15"/>
      <c r="B136" s="16"/>
      <c r="C136" s="17"/>
      <c r="D136" s="4"/>
      <c r="E136" s="1"/>
      <c r="F136" s="1"/>
      <c r="G136" s="21"/>
      <c r="H136" s="22"/>
      <c r="I136" s="22"/>
      <c r="J136" s="22"/>
    </row>
    <row r="137" spans="1:10" ht="138" customHeight="1" x14ac:dyDescent="0.55000000000000004">
      <c r="A137" s="152"/>
      <c r="B137" s="152"/>
      <c r="C137" s="106"/>
      <c r="D137" s="107"/>
      <c r="E137" s="1"/>
      <c r="F137" s="1"/>
      <c r="G137" s="21"/>
      <c r="H137" s="22"/>
      <c r="I137" s="22"/>
      <c r="J137" s="22"/>
    </row>
    <row r="138" spans="1:10" ht="135" customHeight="1" x14ac:dyDescent="0.3">
      <c r="A138" s="171"/>
      <c r="B138" s="171"/>
      <c r="C138" s="171"/>
      <c r="D138" s="171"/>
      <c r="E138" s="110"/>
      <c r="F138" s="1"/>
      <c r="G138" s="21"/>
      <c r="H138" s="22"/>
      <c r="I138" s="22"/>
      <c r="J138" s="22"/>
    </row>
    <row r="139" spans="1:10" ht="32.4" x14ac:dyDescent="0.55000000000000004">
      <c r="A139" s="152"/>
      <c r="B139" s="152"/>
      <c r="C139" s="152"/>
      <c r="D139" s="107"/>
      <c r="E139" s="1"/>
      <c r="F139" s="1"/>
      <c r="G139" s="21"/>
      <c r="H139" s="22"/>
      <c r="I139" s="22"/>
      <c r="J139" s="22"/>
    </row>
    <row r="140" spans="1:10" ht="32.4" x14ac:dyDescent="0.55000000000000004">
      <c r="A140" s="108"/>
      <c r="B140" s="109"/>
      <c r="C140" s="106"/>
      <c r="D140" s="107"/>
      <c r="E140" s="1"/>
      <c r="F140" s="1"/>
      <c r="G140" s="21"/>
      <c r="H140" s="22"/>
      <c r="I140" s="22"/>
      <c r="J140" s="22"/>
    </row>
    <row r="141" spans="1:10" ht="18" x14ac:dyDescent="0.3">
      <c r="A141" s="15"/>
      <c r="B141" s="16"/>
      <c r="C141" s="17"/>
      <c r="D141" s="4"/>
      <c r="E141" s="1"/>
      <c r="F141" s="1"/>
      <c r="G141" s="21"/>
      <c r="H141" s="22"/>
      <c r="I141" s="22"/>
      <c r="J141" s="22"/>
    </row>
    <row r="142" spans="1:10" ht="18" x14ac:dyDescent="0.3">
      <c r="A142" s="15"/>
      <c r="B142" s="16"/>
      <c r="C142" s="17"/>
      <c r="D142" s="4"/>
      <c r="E142" s="1"/>
      <c r="F142" s="1"/>
      <c r="G142" s="21"/>
      <c r="H142" s="22"/>
      <c r="I142" s="22"/>
      <c r="J142" s="22"/>
    </row>
    <row r="143" spans="1:10" ht="18" x14ac:dyDescent="0.3">
      <c r="A143" s="15"/>
      <c r="B143" s="16"/>
      <c r="C143" s="17"/>
      <c r="D143" s="4"/>
      <c r="E143" s="1"/>
      <c r="F143" s="1"/>
      <c r="G143" s="21"/>
      <c r="H143" s="22"/>
      <c r="I143" s="22"/>
      <c r="J143" s="22"/>
    </row>
    <row r="144" spans="1:10" ht="18" x14ac:dyDescent="0.3">
      <c r="A144" s="15"/>
      <c r="B144" s="16"/>
      <c r="C144" s="17"/>
      <c r="D144" s="4"/>
      <c r="E144" s="1"/>
      <c r="F144" s="1"/>
      <c r="G144" s="21"/>
      <c r="H144" s="22"/>
      <c r="I144" s="22"/>
      <c r="J144" s="22"/>
    </row>
    <row r="145" spans="1:10" ht="18" x14ac:dyDescent="0.3">
      <c r="A145" s="15"/>
      <c r="B145" s="16"/>
      <c r="C145" s="17"/>
      <c r="D145" s="4"/>
      <c r="E145" s="1"/>
      <c r="F145" s="1"/>
      <c r="G145" s="21"/>
      <c r="H145" s="22"/>
      <c r="I145" s="22"/>
      <c r="J145" s="22"/>
    </row>
    <row r="146" spans="1:10" ht="18" x14ac:dyDescent="0.3">
      <c r="A146" s="15"/>
      <c r="B146" s="16"/>
      <c r="C146" s="17"/>
      <c r="D146" s="4"/>
      <c r="E146" s="1"/>
      <c r="F146" s="1"/>
      <c r="G146" s="21"/>
      <c r="H146" s="22"/>
      <c r="I146" s="22"/>
      <c r="J146" s="22"/>
    </row>
    <row r="147" spans="1:10" ht="18" x14ac:dyDescent="0.3">
      <c r="A147" s="15"/>
      <c r="B147" s="16"/>
      <c r="C147" s="17"/>
      <c r="D147" s="4"/>
      <c r="E147" s="1"/>
      <c r="F147" s="1"/>
      <c r="G147" s="21"/>
      <c r="H147" s="22"/>
      <c r="I147" s="22"/>
      <c r="J147" s="22"/>
    </row>
    <row r="148" spans="1:10" ht="18" x14ac:dyDescent="0.3">
      <c r="A148" s="15"/>
      <c r="B148" s="16"/>
      <c r="C148" s="17"/>
      <c r="D148" s="4"/>
      <c r="E148" s="1"/>
      <c r="F148" s="1"/>
      <c r="G148" s="21"/>
      <c r="H148" s="22"/>
      <c r="I148" s="22"/>
      <c r="J148" s="22"/>
    </row>
    <row r="149" spans="1:10" ht="18" x14ac:dyDescent="0.3">
      <c r="A149" s="15"/>
      <c r="B149" s="16"/>
      <c r="C149" s="17"/>
      <c r="D149" s="4"/>
      <c r="E149" s="1"/>
      <c r="F149" s="1"/>
      <c r="G149" s="21"/>
      <c r="H149" s="22"/>
      <c r="I149" s="22"/>
      <c r="J149" s="22"/>
    </row>
  </sheetData>
  <mergeCells count="64">
    <mergeCell ref="D43:E43"/>
    <mergeCell ref="D44:E44"/>
    <mergeCell ref="D46:E46"/>
    <mergeCell ref="H2:J2"/>
    <mergeCell ref="H3:J3"/>
    <mergeCell ref="D12:E12"/>
    <mergeCell ref="A6:J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F101:F102"/>
    <mergeCell ref="F70:F72"/>
    <mergeCell ref="D96:E96"/>
    <mergeCell ref="A138:D138"/>
    <mergeCell ref="E40:E42"/>
    <mergeCell ref="F40:F42"/>
    <mergeCell ref="D89:E89"/>
    <mergeCell ref="D73:E73"/>
    <mergeCell ref="F87:F88"/>
    <mergeCell ref="D83:E83"/>
    <mergeCell ref="D68:E68"/>
    <mergeCell ref="E70:E72"/>
    <mergeCell ref="D86:E86"/>
    <mergeCell ref="E87:E88"/>
    <mergeCell ref="D47:E47"/>
    <mergeCell ref="D61:E61"/>
    <mergeCell ref="A139:C139"/>
    <mergeCell ref="D53:D54"/>
    <mergeCell ref="D57:E57"/>
    <mergeCell ref="D58:E58"/>
    <mergeCell ref="D62:E62"/>
    <mergeCell ref="D64:E64"/>
    <mergeCell ref="D82:E82"/>
    <mergeCell ref="D99:E99"/>
    <mergeCell ref="D100:E100"/>
    <mergeCell ref="E101:E102"/>
    <mergeCell ref="D74:E74"/>
    <mergeCell ref="D79:E79"/>
    <mergeCell ref="D97:E97"/>
    <mergeCell ref="D65:E65"/>
    <mergeCell ref="D78:E78"/>
    <mergeCell ref="D90:E90"/>
    <mergeCell ref="H1:J1"/>
    <mergeCell ref="H106:J107"/>
    <mergeCell ref="A106:D106"/>
    <mergeCell ref="A107:D107"/>
    <mergeCell ref="A137:B137"/>
    <mergeCell ref="D85:E85"/>
    <mergeCell ref="D13:E13"/>
    <mergeCell ref="D26:E26"/>
    <mergeCell ref="D27:E27"/>
    <mergeCell ref="D30:E30"/>
    <mergeCell ref="D31:E31"/>
    <mergeCell ref="D51:E51"/>
    <mergeCell ref="D52:E52"/>
    <mergeCell ref="D67:E67"/>
    <mergeCell ref="D37:E37"/>
    <mergeCell ref="D38:E38"/>
  </mergeCells>
  <printOptions horizontalCentered="1"/>
  <pageMargins left="0.78740157480314965" right="0.78740157480314965" top="1.1811023622047245" bottom="0.59055118110236227" header="0" footer="0"/>
  <pageSetup paperSize="9" scale="47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opLeftCell="A154" workbookViewId="0">
      <selection activeCell="A159" sqref="A159:D162"/>
    </sheetView>
  </sheetViews>
  <sheetFormatPr defaultRowHeight="17.399999999999999" x14ac:dyDescent="0.25"/>
  <cols>
    <col min="1" max="1" width="18.6640625" style="18" customWidth="1"/>
    <col min="2" max="2" width="17.5546875" style="19" customWidth="1"/>
    <col min="3" max="3" width="17.109375" style="20" customWidth="1"/>
    <col min="4" max="4" width="50.88671875" style="5" customWidth="1"/>
    <col min="5" max="5" width="73" style="2" customWidth="1"/>
    <col min="6" max="6" width="26.109375" style="2" customWidth="1"/>
    <col min="7" max="7" width="21.5546875" style="26" customWidth="1"/>
    <col min="8" max="8" width="18.33203125" style="27" customWidth="1"/>
    <col min="9" max="9" width="17.88671875" style="27" customWidth="1"/>
    <col min="10" max="10" width="18.6640625" style="27" customWidth="1"/>
  </cols>
  <sheetData>
    <row r="1" spans="1:10" ht="20.399999999999999" x14ac:dyDescent="0.3">
      <c r="A1" s="15"/>
      <c r="B1" s="16"/>
      <c r="C1" s="17"/>
      <c r="D1" s="4"/>
      <c r="E1" s="1"/>
      <c r="F1" s="1"/>
      <c r="G1" s="21"/>
      <c r="H1" s="22"/>
      <c r="I1" s="149" t="s">
        <v>140</v>
      </c>
      <c r="J1" s="180"/>
    </row>
    <row r="2" spans="1:10" ht="18" x14ac:dyDescent="0.3">
      <c r="A2" s="15"/>
      <c r="B2" s="16"/>
      <c r="C2" s="17"/>
      <c r="D2" s="4"/>
      <c r="E2" s="1"/>
      <c r="F2" s="1"/>
      <c r="G2" s="21"/>
      <c r="H2" s="22" t="s">
        <v>0</v>
      </c>
      <c r="I2" s="173" t="s">
        <v>110</v>
      </c>
      <c r="J2" s="181"/>
    </row>
    <row r="3" spans="1:10" ht="20.399999999999999" x14ac:dyDescent="0.3">
      <c r="A3" s="15"/>
      <c r="B3" s="16"/>
      <c r="C3" s="17"/>
      <c r="D3" s="4"/>
      <c r="E3" s="1"/>
      <c r="F3" s="1"/>
      <c r="G3" s="21"/>
      <c r="H3" s="22" t="s">
        <v>1</v>
      </c>
      <c r="I3" s="149" t="s">
        <v>4</v>
      </c>
      <c r="J3" s="180"/>
    </row>
    <row r="4" spans="1:10" ht="18" x14ac:dyDescent="0.3">
      <c r="A4" s="15"/>
      <c r="B4" s="16"/>
      <c r="C4" s="17"/>
      <c r="D4" s="4"/>
      <c r="E4" s="1"/>
      <c r="F4" s="1"/>
      <c r="G4" s="21"/>
      <c r="H4" s="22"/>
      <c r="I4" s="22"/>
      <c r="J4" s="22"/>
    </row>
    <row r="5" spans="1:10" ht="13.2" x14ac:dyDescent="0.25">
      <c r="A5" s="175" t="s">
        <v>235</v>
      </c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3.2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</row>
    <row r="7" spans="1:10" ht="18" x14ac:dyDescent="0.3">
      <c r="A7" s="121"/>
      <c r="B7" s="122"/>
      <c r="C7" s="121"/>
      <c r="D7" s="123"/>
      <c r="E7" s="124"/>
      <c r="F7" s="124"/>
      <c r="G7" s="125"/>
      <c r="H7" s="126"/>
      <c r="I7" s="126"/>
      <c r="J7" s="127" t="s">
        <v>18</v>
      </c>
    </row>
    <row r="8" spans="1:10" ht="15.6" x14ac:dyDescent="0.25">
      <c r="A8" s="176" t="s">
        <v>210</v>
      </c>
      <c r="B8" s="176" t="s">
        <v>211</v>
      </c>
      <c r="C8" s="176" t="s">
        <v>12</v>
      </c>
      <c r="D8" s="177" t="s">
        <v>212</v>
      </c>
      <c r="E8" s="178" t="s">
        <v>13</v>
      </c>
      <c r="F8" s="177" t="s">
        <v>14</v>
      </c>
      <c r="G8" s="177" t="s">
        <v>15</v>
      </c>
      <c r="H8" s="177" t="s">
        <v>2</v>
      </c>
      <c r="I8" s="179" t="s">
        <v>3</v>
      </c>
      <c r="J8" s="179"/>
    </row>
    <row r="9" spans="1:10" ht="31.2" x14ac:dyDescent="0.25">
      <c r="A9" s="176"/>
      <c r="B9" s="176"/>
      <c r="C9" s="176"/>
      <c r="D9" s="177"/>
      <c r="E9" s="178"/>
      <c r="F9" s="177"/>
      <c r="G9" s="177"/>
      <c r="H9" s="177"/>
      <c r="I9" s="130" t="s">
        <v>16</v>
      </c>
      <c r="J9" s="100" t="s">
        <v>17</v>
      </c>
    </row>
    <row r="10" spans="1:10" ht="15.6" x14ac:dyDescent="0.25">
      <c r="A10" s="129" t="s">
        <v>19</v>
      </c>
      <c r="B10" s="129" t="s">
        <v>20</v>
      </c>
      <c r="C10" s="129" t="s">
        <v>21</v>
      </c>
      <c r="D10" s="130">
        <v>4</v>
      </c>
      <c r="E10" s="130">
        <v>5</v>
      </c>
      <c r="F10" s="130">
        <v>6</v>
      </c>
      <c r="G10" s="130">
        <v>7</v>
      </c>
      <c r="H10" s="130">
        <v>8</v>
      </c>
      <c r="I10" s="130">
        <v>9</v>
      </c>
      <c r="J10" s="100">
        <v>10</v>
      </c>
    </row>
    <row r="11" spans="1:10" ht="18" x14ac:dyDescent="0.25">
      <c r="A11" s="101" t="s">
        <v>103</v>
      </c>
      <c r="B11" s="102"/>
      <c r="C11" s="103"/>
      <c r="D11" s="174" t="s">
        <v>102</v>
      </c>
      <c r="E11" s="174"/>
      <c r="F11" s="104"/>
      <c r="G11" s="105">
        <f>G12</f>
        <v>138864600</v>
      </c>
      <c r="H11" s="105">
        <f t="shared" ref="H11:J11" si="0">H12</f>
        <v>78564600</v>
      </c>
      <c r="I11" s="105">
        <f t="shared" si="0"/>
        <v>60300000</v>
      </c>
      <c r="J11" s="105">
        <f t="shared" si="0"/>
        <v>60000000</v>
      </c>
    </row>
    <row r="12" spans="1:10" ht="18" x14ac:dyDescent="0.25">
      <c r="A12" s="14" t="s">
        <v>213</v>
      </c>
      <c r="B12" s="28"/>
      <c r="C12" s="29"/>
      <c r="D12" s="154" t="s">
        <v>102</v>
      </c>
      <c r="E12" s="154"/>
      <c r="F12" s="9"/>
      <c r="G12" s="23">
        <f>G13+G14+G23+G24</f>
        <v>138864600</v>
      </c>
      <c r="H12" s="23">
        <f t="shared" ref="H12:J12" si="1">H13+H14+H23+H24</f>
        <v>78564600</v>
      </c>
      <c r="I12" s="23">
        <f t="shared" si="1"/>
        <v>60300000</v>
      </c>
      <c r="J12" s="23">
        <f t="shared" si="1"/>
        <v>60000000</v>
      </c>
    </row>
    <row r="13" spans="1:10" ht="72" x14ac:dyDescent="0.25">
      <c r="A13" s="42" t="s">
        <v>105</v>
      </c>
      <c r="B13" s="43" t="s">
        <v>99</v>
      </c>
      <c r="C13" s="44" t="s">
        <v>100</v>
      </c>
      <c r="D13" s="99" t="s">
        <v>101</v>
      </c>
      <c r="E13" s="99" t="s">
        <v>130</v>
      </c>
      <c r="F13" s="41" t="s">
        <v>162</v>
      </c>
      <c r="G13" s="68">
        <f>H13+I13</f>
        <v>420000</v>
      </c>
      <c r="H13" s="70">
        <v>420000</v>
      </c>
      <c r="I13" s="70"/>
      <c r="J13" s="70"/>
    </row>
    <row r="14" spans="1:10" ht="34.799999999999997" x14ac:dyDescent="0.25">
      <c r="A14" s="42" t="s">
        <v>104</v>
      </c>
      <c r="B14" s="43" t="s">
        <v>96</v>
      </c>
      <c r="C14" s="44" t="s">
        <v>97</v>
      </c>
      <c r="D14" s="72" t="s">
        <v>98</v>
      </c>
      <c r="E14" s="33"/>
      <c r="F14" s="33"/>
      <c r="G14" s="68">
        <f>SUM(G15:G22)</f>
        <v>55718600</v>
      </c>
      <c r="H14" s="68">
        <f>SUM(H15:H22)</f>
        <v>55418600</v>
      </c>
      <c r="I14" s="68">
        <f>SUM(I15:I22)</f>
        <v>300000</v>
      </c>
      <c r="J14" s="68">
        <f>SUM(J15:J22)</f>
        <v>0</v>
      </c>
    </row>
    <row r="15" spans="1:10" ht="72" x14ac:dyDescent="0.25">
      <c r="A15" s="42" t="s">
        <v>104</v>
      </c>
      <c r="B15" s="43" t="s">
        <v>96</v>
      </c>
      <c r="C15" s="44" t="s">
        <v>97</v>
      </c>
      <c r="D15" s="99" t="s">
        <v>98</v>
      </c>
      <c r="E15" s="99" t="s">
        <v>130</v>
      </c>
      <c r="F15" s="41" t="s">
        <v>163</v>
      </c>
      <c r="G15" s="68">
        <f>H15+I15</f>
        <v>11405000</v>
      </c>
      <c r="H15" s="70">
        <v>11405000</v>
      </c>
      <c r="I15" s="70"/>
      <c r="J15" s="70"/>
    </row>
    <row r="16" spans="1:10" ht="54" x14ac:dyDescent="0.25">
      <c r="A16" s="42" t="s">
        <v>104</v>
      </c>
      <c r="B16" s="43" t="s">
        <v>96</v>
      </c>
      <c r="C16" s="42" t="s">
        <v>97</v>
      </c>
      <c r="D16" s="49" t="s">
        <v>98</v>
      </c>
      <c r="E16" s="99" t="s">
        <v>248</v>
      </c>
      <c r="F16" s="41" t="s">
        <v>249</v>
      </c>
      <c r="G16" s="68">
        <f t="shared" ref="G16:G24" si="2">H16+I16</f>
        <v>7445000</v>
      </c>
      <c r="H16" s="69">
        <v>7145000</v>
      </c>
      <c r="I16" s="70">
        <v>300000</v>
      </c>
      <c r="J16" s="70"/>
    </row>
    <row r="17" spans="1:10" ht="54" x14ac:dyDescent="0.25">
      <c r="A17" s="42" t="s">
        <v>104</v>
      </c>
      <c r="B17" s="43" t="s">
        <v>96</v>
      </c>
      <c r="C17" s="42" t="s">
        <v>97</v>
      </c>
      <c r="D17" s="49" t="s">
        <v>98</v>
      </c>
      <c r="E17" s="99" t="s">
        <v>250</v>
      </c>
      <c r="F17" s="41" t="s">
        <v>252</v>
      </c>
      <c r="G17" s="68">
        <f t="shared" si="2"/>
        <v>3200000</v>
      </c>
      <c r="H17" s="69">
        <v>3200000</v>
      </c>
      <c r="I17" s="70"/>
      <c r="J17" s="70"/>
    </row>
    <row r="18" spans="1:10" ht="72" x14ac:dyDescent="0.25">
      <c r="A18" s="65" t="s">
        <v>104</v>
      </c>
      <c r="B18" s="48" t="s">
        <v>96</v>
      </c>
      <c r="C18" s="65" t="s">
        <v>97</v>
      </c>
      <c r="D18" s="49" t="s">
        <v>98</v>
      </c>
      <c r="E18" s="99" t="s">
        <v>284</v>
      </c>
      <c r="F18" s="41"/>
      <c r="G18" s="78">
        <f t="shared" si="2"/>
        <v>1800000</v>
      </c>
      <c r="H18" s="96">
        <v>1800000</v>
      </c>
      <c r="I18" s="79"/>
      <c r="J18" s="79"/>
    </row>
    <row r="19" spans="1:10" ht="72" x14ac:dyDescent="0.25">
      <c r="A19" s="42" t="s">
        <v>104</v>
      </c>
      <c r="B19" s="43" t="s">
        <v>96</v>
      </c>
      <c r="C19" s="42" t="s">
        <v>97</v>
      </c>
      <c r="D19" s="49" t="s">
        <v>98</v>
      </c>
      <c r="E19" s="99" t="s">
        <v>251</v>
      </c>
      <c r="F19" s="41" t="s">
        <v>253</v>
      </c>
      <c r="G19" s="68">
        <f t="shared" si="2"/>
        <v>2281000</v>
      </c>
      <c r="H19" s="69">
        <v>2281000</v>
      </c>
      <c r="I19" s="70"/>
      <c r="J19" s="70"/>
    </row>
    <row r="20" spans="1:10" ht="54" x14ac:dyDescent="0.25">
      <c r="A20" s="42" t="s">
        <v>104</v>
      </c>
      <c r="B20" s="43" t="s">
        <v>96</v>
      </c>
      <c r="C20" s="43" t="s">
        <v>97</v>
      </c>
      <c r="D20" s="49" t="s">
        <v>98</v>
      </c>
      <c r="E20" s="99" t="s">
        <v>254</v>
      </c>
      <c r="F20" s="41" t="s">
        <v>255</v>
      </c>
      <c r="G20" s="68">
        <f t="shared" si="2"/>
        <v>28017600</v>
      </c>
      <c r="H20" s="69">
        <v>28017600</v>
      </c>
      <c r="I20" s="70"/>
      <c r="J20" s="70"/>
    </row>
    <row r="21" spans="1:10" ht="72" x14ac:dyDescent="0.25">
      <c r="A21" s="42" t="s">
        <v>104</v>
      </c>
      <c r="B21" s="43" t="s">
        <v>96</v>
      </c>
      <c r="C21" s="44" t="s">
        <v>97</v>
      </c>
      <c r="D21" s="99" t="s">
        <v>98</v>
      </c>
      <c r="E21" s="99" t="s">
        <v>129</v>
      </c>
      <c r="F21" s="41" t="s">
        <v>191</v>
      </c>
      <c r="G21" s="68">
        <f t="shared" si="2"/>
        <v>1545000</v>
      </c>
      <c r="H21" s="70">
        <v>1545000</v>
      </c>
      <c r="I21" s="70"/>
      <c r="J21" s="70"/>
    </row>
    <row r="22" spans="1:10" ht="72" x14ac:dyDescent="0.25">
      <c r="A22" s="42" t="s">
        <v>104</v>
      </c>
      <c r="B22" s="43" t="s">
        <v>96</v>
      </c>
      <c r="C22" s="44" t="s">
        <v>97</v>
      </c>
      <c r="D22" s="99" t="s">
        <v>98</v>
      </c>
      <c r="E22" s="99" t="s">
        <v>138</v>
      </c>
      <c r="F22" s="41" t="s">
        <v>192</v>
      </c>
      <c r="G22" s="68">
        <f t="shared" si="2"/>
        <v>25000</v>
      </c>
      <c r="H22" s="70">
        <v>25000</v>
      </c>
      <c r="I22" s="70"/>
      <c r="J22" s="70"/>
    </row>
    <row r="23" spans="1:10" ht="72" x14ac:dyDescent="0.25">
      <c r="A23" s="65" t="s">
        <v>270</v>
      </c>
      <c r="B23" s="48" t="s">
        <v>195</v>
      </c>
      <c r="C23" s="42" t="s">
        <v>58</v>
      </c>
      <c r="D23" s="99" t="s">
        <v>233</v>
      </c>
      <c r="E23" s="46" t="s">
        <v>160</v>
      </c>
      <c r="F23" s="41" t="s">
        <v>164</v>
      </c>
      <c r="G23" s="68">
        <f t="shared" si="2"/>
        <v>60000000</v>
      </c>
      <c r="H23" s="70"/>
      <c r="I23" s="70">
        <v>60000000</v>
      </c>
      <c r="J23" s="70">
        <v>60000000</v>
      </c>
    </row>
    <row r="24" spans="1:10" ht="72" x14ac:dyDescent="0.25">
      <c r="A24" s="65" t="s">
        <v>106</v>
      </c>
      <c r="B24" s="48" t="s">
        <v>50</v>
      </c>
      <c r="C24" s="94" t="s">
        <v>51</v>
      </c>
      <c r="D24" s="99" t="s">
        <v>268</v>
      </c>
      <c r="E24" s="99" t="s">
        <v>130</v>
      </c>
      <c r="F24" s="41" t="s">
        <v>161</v>
      </c>
      <c r="G24" s="68">
        <f t="shared" si="2"/>
        <v>22726000</v>
      </c>
      <c r="H24" s="70">
        <v>22726000</v>
      </c>
      <c r="I24" s="70"/>
      <c r="J24" s="70"/>
    </row>
    <row r="25" spans="1:10" x14ac:dyDescent="0.3">
      <c r="A25" s="64" t="s">
        <v>215</v>
      </c>
      <c r="B25" s="64"/>
      <c r="C25" s="64"/>
      <c r="D25" s="155" t="s">
        <v>137</v>
      </c>
      <c r="E25" s="155"/>
      <c r="F25" s="63"/>
      <c r="G25" s="23">
        <f>G26</f>
        <v>13549100</v>
      </c>
      <c r="H25" s="23">
        <f t="shared" ref="H25:J25" si="3">H26</f>
        <v>6649100</v>
      </c>
      <c r="I25" s="23">
        <f t="shared" si="3"/>
        <v>6900000</v>
      </c>
      <c r="J25" s="23">
        <f t="shared" si="3"/>
        <v>6900000</v>
      </c>
    </row>
    <row r="26" spans="1:10" x14ac:dyDescent="0.3">
      <c r="A26" s="64" t="s">
        <v>119</v>
      </c>
      <c r="B26" s="64"/>
      <c r="C26" s="64"/>
      <c r="D26" s="155" t="s">
        <v>137</v>
      </c>
      <c r="E26" s="155"/>
      <c r="F26" s="63"/>
      <c r="G26" s="23">
        <f>G27+G28</f>
        <v>13549100</v>
      </c>
      <c r="H26" s="23">
        <f t="shared" ref="H26:J26" si="4">H27+H28</f>
        <v>6649100</v>
      </c>
      <c r="I26" s="23">
        <f t="shared" si="4"/>
        <v>6900000</v>
      </c>
      <c r="J26" s="23">
        <f t="shared" si="4"/>
        <v>6900000</v>
      </c>
    </row>
    <row r="27" spans="1:10" ht="72" x14ac:dyDescent="0.25">
      <c r="A27" s="48" t="s">
        <v>124</v>
      </c>
      <c r="B27" s="48" t="s">
        <v>125</v>
      </c>
      <c r="C27" s="48" t="s">
        <v>52</v>
      </c>
      <c r="D27" s="49" t="s">
        <v>53</v>
      </c>
      <c r="E27" s="99" t="s">
        <v>231</v>
      </c>
      <c r="F27" s="132" t="s">
        <v>242</v>
      </c>
      <c r="G27" s="78">
        <f>H27+I27</f>
        <v>13400100</v>
      </c>
      <c r="H27" s="79">
        <v>6500100</v>
      </c>
      <c r="I27" s="79">
        <v>6900000</v>
      </c>
      <c r="J27" s="79">
        <v>6900000</v>
      </c>
    </row>
    <row r="28" spans="1:10" ht="144" x14ac:dyDescent="0.25">
      <c r="A28" s="43" t="s">
        <v>124</v>
      </c>
      <c r="B28" s="43" t="s">
        <v>125</v>
      </c>
      <c r="C28" s="44" t="s">
        <v>52</v>
      </c>
      <c r="D28" s="132" t="s">
        <v>53</v>
      </c>
      <c r="E28" s="50" t="s">
        <v>159</v>
      </c>
      <c r="F28" s="132" t="s">
        <v>166</v>
      </c>
      <c r="G28" s="78">
        <f>H28+I28</f>
        <v>149000</v>
      </c>
      <c r="H28" s="70">
        <v>149000</v>
      </c>
      <c r="I28" s="70"/>
      <c r="J28" s="70"/>
    </row>
    <row r="29" spans="1:10" x14ac:dyDescent="0.3">
      <c r="A29" s="64" t="s">
        <v>217</v>
      </c>
      <c r="B29" s="64"/>
      <c r="C29" s="66"/>
      <c r="D29" s="156" t="s">
        <v>46</v>
      </c>
      <c r="E29" s="157"/>
      <c r="F29" s="63"/>
      <c r="G29" s="23">
        <f>G30</f>
        <v>60357200</v>
      </c>
      <c r="H29" s="23">
        <f>H30</f>
        <v>60357200</v>
      </c>
      <c r="I29" s="23">
        <f>SUM(I30:I34)</f>
        <v>0</v>
      </c>
      <c r="J29" s="23">
        <f>SUM(J30:J34)</f>
        <v>0</v>
      </c>
    </row>
    <row r="30" spans="1:10" x14ac:dyDescent="0.3">
      <c r="A30" s="64" t="s">
        <v>202</v>
      </c>
      <c r="B30" s="64"/>
      <c r="C30" s="66"/>
      <c r="D30" s="155" t="s">
        <v>46</v>
      </c>
      <c r="E30" s="155"/>
      <c r="F30" s="63"/>
      <c r="G30" s="23">
        <f>SUM(G31:G34)</f>
        <v>60357200</v>
      </c>
      <c r="H30" s="23">
        <f>SUM(H31:H34)</f>
        <v>60357200</v>
      </c>
      <c r="I30" s="23">
        <f>SUM(I31:I34)</f>
        <v>0</v>
      </c>
      <c r="J30" s="23">
        <f>SUM(J31:J34)</f>
        <v>0</v>
      </c>
    </row>
    <row r="31" spans="1:10" ht="72" x14ac:dyDescent="0.25">
      <c r="A31" s="43" t="s">
        <v>40</v>
      </c>
      <c r="B31" s="44">
        <v>2152</v>
      </c>
      <c r="C31" s="42" t="s">
        <v>41</v>
      </c>
      <c r="D31" s="51" t="s">
        <v>42</v>
      </c>
      <c r="E31" s="132" t="s">
        <v>177</v>
      </c>
      <c r="F31" s="132" t="s">
        <v>167</v>
      </c>
      <c r="G31" s="68">
        <f>H31+I31</f>
        <v>11620000</v>
      </c>
      <c r="H31" s="70">
        <v>11620000</v>
      </c>
      <c r="I31" s="24"/>
      <c r="J31" s="24"/>
    </row>
    <row r="32" spans="1:10" ht="54" x14ac:dyDescent="0.25">
      <c r="A32" s="43" t="s">
        <v>40</v>
      </c>
      <c r="B32" s="43" t="s">
        <v>39</v>
      </c>
      <c r="C32" s="42" t="s">
        <v>41</v>
      </c>
      <c r="D32" s="51" t="s">
        <v>42</v>
      </c>
      <c r="E32" s="132" t="s">
        <v>123</v>
      </c>
      <c r="F32" s="132" t="s">
        <v>168</v>
      </c>
      <c r="G32" s="68">
        <f t="shared" ref="G32:G34" si="5">H32+I32</f>
        <v>390000</v>
      </c>
      <c r="H32" s="69">
        <v>390000</v>
      </c>
      <c r="I32" s="24"/>
      <c r="J32" s="24"/>
    </row>
    <row r="33" spans="1:10" ht="144" x14ac:dyDescent="0.25">
      <c r="A33" s="43" t="s">
        <v>40</v>
      </c>
      <c r="B33" s="44">
        <v>2152</v>
      </c>
      <c r="C33" s="42" t="s">
        <v>41</v>
      </c>
      <c r="D33" s="51" t="s">
        <v>42</v>
      </c>
      <c r="E33" s="50" t="s">
        <v>159</v>
      </c>
      <c r="F33" s="132" t="s">
        <v>169</v>
      </c>
      <c r="G33" s="68">
        <f t="shared" si="5"/>
        <v>2000000</v>
      </c>
      <c r="H33" s="70">
        <v>2000000</v>
      </c>
      <c r="I33" s="24"/>
      <c r="J33" s="24"/>
    </row>
    <row r="34" spans="1:10" ht="72" x14ac:dyDescent="0.25">
      <c r="A34" s="48" t="s">
        <v>40</v>
      </c>
      <c r="B34" s="48" t="s">
        <v>39</v>
      </c>
      <c r="C34" s="65" t="s">
        <v>41</v>
      </c>
      <c r="D34" s="49" t="s">
        <v>42</v>
      </c>
      <c r="E34" s="49" t="s">
        <v>196</v>
      </c>
      <c r="F34" s="132" t="s">
        <v>243</v>
      </c>
      <c r="G34" s="68">
        <f t="shared" si="5"/>
        <v>46347200</v>
      </c>
      <c r="H34" s="79">
        <v>46347200</v>
      </c>
      <c r="I34" s="35"/>
      <c r="J34" s="35"/>
    </row>
    <row r="35" spans="1:10" x14ac:dyDescent="0.3">
      <c r="A35" s="64" t="s">
        <v>218</v>
      </c>
      <c r="B35" s="64"/>
      <c r="C35" s="64"/>
      <c r="D35" s="159" t="s">
        <v>45</v>
      </c>
      <c r="E35" s="159"/>
      <c r="F35" s="63"/>
      <c r="G35" s="23">
        <f>G36</f>
        <v>16976200</v>
      </c>
      <c r="H35" s="23">
        <f t="shared" ref="H35:J35" si="6">H36</f>
        <v>16976200</v>
      </c>
      <c r="I35" s="23">
        <f t="shared" si="6"/>
        <v>0</v>
      </c>
      <c r="J35" s="23">
        <f t="shared" si="6"/>
        <v>0</v>
      </c>
    </row>
    <row r="36" spans="1:10" x14ac:dyDescent="0.3">
      <c r="A36" s="64" t="s">
        <v>203</v>
      </c>
      <c r="B36" s="64"/>
      <c r="C36" s="64"/>
      <c r="D36" s="159" t="s">
        <v>45</v>
      </c>
      <c r="E36" s="159"/>
      <c r="F36" s="63"/>
      <c r="G36" s="23">
        <f>G37+G38+G39+G40</f>
        <v>16976200</v>
      </c>
      <c r="H36" s="23">
        <f t="shared" ref="H36:J36" si="7">H37+H38+H39+H40</f>
        <v>16976200</v>
      </c>
      <c r="I36" s="23">
        <f t="shared" si="7"/>
        <v>0</v>
      </c>
      <c r="J36" s="23">
        <f t="shared" si="7"/>
        <v>0</v>
      </c>
    </row>
    <row r="37" spans="1:10" ht="54" x14ac:dyDescent="0.25">
      <c r="A37" s="43" t="s">
        <v>56</v>
      </c>
      <c r="B37" s="43" t="s">
        <v>37</v>
      </c>
      <c r="C37" s="43" t="s">
        <v>36</v>
      </c>
      <c r="D37" s="51" t="s">
        <v>38</v>
      </c>
      <c r="E37" s="132" t="s">
        <v>180</v>
      </c>
      <c r="F37" s="52" t="s">
        <v>170</v>
      </c>
      <c r="G37" s="68">
        <f>H37</f>
        <v>1000000</v>
      </c>
      <c r="H37" s="69">
        <v>1000000</v>
      </c>
      <c r="I37" s="78"/>
      <c r="J37" s="78"/>
    </row>
    <row r="38" spans="1:10" ht="90" x14ac:dyDescent="0.25">
      <c r="A38" s="43" t="s">
        <v>57</v>
      </c>
      <c r="B38" s="43" t="s">
        <v>54</v>
      </c>
      <c r="C38" s="43" t="s">
        <v>34</v>
      </c>
      <c r="D38" s="51" t="s">
        <v>55</v>
      </c>
      <c r="E38" s="168" t="s">
        <v>185</v>
      </c>
      <c r="F38" s="168" t="s">
        <v>181</v>
      </c>
      <c r="G38" s="68">
        <f>H38+I38</f>
        <v>2000000</v>
      </c>
      <c r="H38" s="69">
        <v>2000000</v>
      </c>
      <c r="I38" s="24"/>
      <c r="J38" s="24"/>
    </row>
    <row r="39" spans="1:10" ht="36" x14ac:dyDescent="0.25">
      <c r="A39" s="43" t="s">
        <v>56</v>
      </c>
      <c r="B39" s="43" t="s">
        <v>37</v>
      </c>
      <c r="C39" s="43" t="s">
        <v>36</v>
      </c>
      <c r="D39" s="51" t="s">
        <v>38</v>
      </c>
      <c r="E39" s="172"/>
      <c r="F39" s="172"/>
      <c r="G39" s="68">
        <f>H39+I39</f>
        <v>9722000</v>
      </c>
      <c r="H39" s="69">
        <v>9722000</v>
      </c>
      <c r="I39" s="24"/>
      <c r="J39" s="24"/>
    </row>
    <row r="40" spans="1:10" ht="18" x14ac:dyDescent="0.25">
      <c r="A40" s="43" t="s">
        <v>131</v>
      </c>
      <c r="B40" s="43" t="s">
        <v>109</v>
      </c>
      <c r="C40" s="43" t="s">
        <v>96</v>
      </c>
      <c r="D40" s="51" t="s">
        <v>234</v>
      </c>
      <c r="E40" s="169"/>
      <c r="F40" s="169"/>
      <c r="G40" s="68">
        <f>H40+I40</f>
        <v>4254200</v>
      </c>
      <c r="H40" s="69">
        <v>4254200</v>
      </c>
      <c r="I40" s="24"/>
      <c r="J40" s="24"/>
    </row>
    <row r="41" spans="1:10" x14ac:dyDescent="0.3">
      <c r="A41" s="64" t="s">
        <v>219</v>
      </c>
      <c r="B41" s="64"/>
      <c r="C41" s="64"/>
      <c r="D41" s="159" t="s">
        <v>43</v>
      </c>
      <c r="E41" s="159"/>
      <c r="F41" s="67"/>
      <c r="G41" s="23">
        <f>G42</f>
        <v>100000</v>
      </c>
      <c r="H41" s="23">
        <f t="shared" ref="H41:J42" si="8">H42</f>
        <v>100000</v>
      </c>
      <c r="I41" s="23">
        <f t="shared" si="8"/>
        <v>0</v>
      </c>
      <c r="J41" s="23">
        <f t="shared" si="8"/>
        <v>0</v>
      </c>
    </row>
    <row r="42" spans="1:10" x14ac:dyDescent="0.3">
      <c r="A42" s="64" t="s">
        <v>31</v>
      </c>
      <c r="B42" s="64"/>
      <c r="C42" s="64"/>
      <c r="D42" s="159" t="s">
        <v>43</v>
      </c>
      <c r="E42" s="159"/>
      <c r="F42" s="67"/>
      <c r="G42" s="23">
        <f>G43</f>
        <v>100000</v>
      </c>
      <c r="H42" s="23">
        <f t="shared" si="8"/>
        <v>100000</v>
      </c>
      <c r="I42" s="23">
        <f t="shared" si="8"/>
        <v>0</v>
      </c>
      <c r="J42" s="23">
        <f t="shared" si="8"/>
        <v>0</v>
      </c>
    </row>
    <row r="43" spans="1:10" ht="90" x14ac:dyDescent="0.25">
      <c r="A43" s="43" t="s">
        <v>32</v>
      </c>
      <c r="B43" s="43" t="s">
        <v>33</v>
      </c>
      <c r="C43" s="43" t="s">
        <v>34</v>
      </c>
      <c r="D43" s="53" t="s">
        <v>35</v>
      </c>
      <c r="E43" s="54" t="s">
        <v>182</v>
      </c>
      <c r="F43" s="54" t="s">
        <v>183</v>
      </c>
      <c r="G43" s="68">
        <f>H43+I43</f>
        <v>100000</v>
      </c>
      <c r="H43" s="69">
        <v>100000</v>
      </c>
      <c r="I43" s="70"/>
      <c r="J43" s="70"/>
    </row>
    <row r="44" spans="1:10" x14ac:dyDescent="0.3">
      <c r="A44" s="64" t="s">
        <v>220</v>
      </c>
      <c r="B44" s="64"/>
      <c r="C44" s="66"/>
      <c r="D44" s="153" t="s">
        <v>44</v>
      </c>
      <c r="E44" s="153"/>
      <c r="F44" s="63"/>
      <c r="G44" s="23">
        <f>G45</f>
        <v>3000000</v>
      </c>
      <c r="H44" s="23">
        <f t="shared" ref="H44:J44" si="9">H45</f>
        <v>3000000</v>
      </c>
      <c r="I44" s="23">
        <f t="shared" si="9"/>
        <v>0</v>
      </c>
      <c r="J44" s="23">
        <f t="shared" si="9"/>
        <v>0</v>
      </c>
    </row>
    <row r="45" spans="1:10" x14ac:dyDescent="0.3">
      <c r="A45" s="64" t="s">
        <v>22</v>
      </c>
      <c r="B45" s="64"/>
      <c r="C45" s="66"/>
      <c r="D45" s="153" t="s">
        <v>44</v>
      </c>
      <c r="E45" s="153"/>
      <c r="F45" s="63"/>
      <c r="G45" s="23">
        <f>G46+G47+G48</f>
        <v>3000000</v>
      </c>
      <c r="H45" s="23">
        <f t="shared" ref="H45:J45" si="10">H46+H47+H48</f>
        <v>3000000</v>
      </c>
      <c r="I45" s="23">
        <f t="shared" si="10"/>
        <v>0</v>
      </c>
      <c r="J45" s="23">
        <f t="shared" si="10"/>
        <v>0</v>
      </c>
    </row>
    <row r="46" spans="1:10" ht="54" x14ac:dyDescent="0.25">
      <c r="A46" s="55" t="s">
        <v>26</v>
      </c>
      <c r="B46" s="55" t="s">
        <v>8</v>
      </c>
      <c r="C46" s="55" t="s">
        <v>5</v>
      </c>
      <c r="D46" s="58" t="s">
        <v>25</v>
      </c>
      <c r="E46" s="59" t="s">
        <v>126</v>
      </c>
      <c r="F46" s="59" t="s">
        <v>186</v>
      </c>
      <c r="G46" s="86">
        <f>H46+I46</f>
        <v>1300000</v>
      </c>
      <c r="H46" s="87">
        <v>1300000</v>
      </c>
      <c r="I46" s="88"/>
      <c r="J46" s="88"/>
    </row>
    <row r="47" spans="1:10" ht="54" x14ac:dyDescent="0.25">
      <c r="A47" s="55" t="s">
        <v>24</v>
      </c>
      <c r="B47" s="55" t="s">
        <v>23</v>
      </c>
      <c r="C47" s="55" t="s">
        <v>6</v>
      </c>
      <c r="D47" s="58" t="s">
        <v>113</v>
      </c>
      <c r="E47" s="57" t="s">
        <v>128</v>
      </c>
      <c r="F47" s="57" t="s">
        <v>226</v>
      </c>
      <c r="G47" s="86">
        <f t="shared" ref="G47:G48" si="11">H47+I47</f>
        <v>500000</v>
      </c>
      <c r="H47" s="87">
        <v>500000</v>
      </c>
      <c r="I47" s="88"/>
      <c r="J47" s="88"/>
    </row>
    <row r="48" spans="1:10" ht="72" x14ac:dyDescent="0.25">
      <c r="A48" s="55" t="s">
        <v>9</v>
      </c>
      <c r="B48" s="55" t="s">
        <v>10</v>
      </c>
      <c r="C48" s="55" t="s">
        <v>6</v>
      </c>
      <c r="D48" s="56" t="s">
        <v>11</v>
      </c>
      <c r="E48" s="57" t="s">
        <v>127</v>
      </c>
      <c r="F48" s="57" t="s">
        <v>244</v>
      </c>
      <c r="G48" s="86">
        <f t="shared" si="11"/>
        <v>1200000</v>
      </c>
      <c r="H48" s="87">
        <v>1200000</v>
      </c>
      <c r="I48" s="88"/>
      <c r="J48" s="88"/>
    </row>
    <row r="49" spans="1:10" x14ac:dyDescent="0.3">
      <c r="A49" s="64" t="s">
        <v>216</v>
      </c>
      <c r="B49" s="64"/>
      <c r="C49" s="64"/>
      <c r="D49" s="158" t="s">
        <v>136</v>
      </c>
      <c r="E49" s="158"/>
      <c r="F49" s="63"/>
      <c r="G49" s="23">
        <f>G50</f>
        <v>11377500</v>
      </c>
      <c r="H49" s="23">
        <f t="shared" ref="H49:J49" si="12">H50</f>
        <v>11377500</v>
      </c>
      <c r="I49" s="23">
        <f t="shared" si="12"/>
        <v>0</v>
      </c>
      <c r="J49" s="23">
        <f t="shared" si="12"/>
        <v>0</v>
      </c>
    </row>
    <row r="50" spans="1:10" x14ac:dyDescent="0.3">
      <c r="A50" s="64" t="s">
        <v>27</v>
      </c>
      <c r="B50" s="64"/>
      <c r="C50" s="64"/>
      <c r="D50" s="158" t="s">
        <v>136</v>
      </c>
      <c r="E50" s="158"/>
      <c r="F50" s="63"/>
      <c r="G50" s="23">
        <f>G51+G52+G53+G54</f>
        <v>11377500</v>
      </c>
      <c r="H50" s="23">
        <f t="shared" ref="H50:J50" si="13">H51+H52+H53+H54</f>
        <v>11377500</v>
      </c>
      <c r="I50" s="23">
        <f t="shared" si="13"/>
        <v>0</v>
      </c>
      <c r="J50" s="23">
        <f t="shared" si="13"/>
        <v>0</v>
      </c>
    </row>
    <row r="51" spans="1:10" ht="72" x14ac:dyDescent="0.25">
      <c r="A51" s="43" t="s">
        <v>146</v>
      </c>
      <c r="B51" s="43" t="s">
        <v>147</v>
      </c>
      <c r="C51" s="43" t="s">
        <v>34</v>
      </c>
      <c r="D51" s="160" t="s">
        <v>148</v>
      </c>
      <c r="E51" s="131" t="s">
        <v>179</v>
      </c>
      <c r="F51" s="52" t="s">
        <v>227</v>
      </c>
      <c r="G51" s="68">
        <f>H51+I51</f>
        <v>400000</v>
      </c>
      <c r="H51" s="69">
        <v>400000</v>
      </c>
      <c r="I51" s="70"/>
      <c r="J51" s="70"/>
    </row>
    <row r="52" spans="1:10" ht="72" x14ac:dyDescent="0.25">
      <c r="A52" s="43" t="s">
        <v>146</v>
      </c>
      <c r="B52" s="43" t="s">
        <v>147</v>
      </c>
      <c r="C52" s="43" t="s">
        <v>34</v>
      </c>
      <c r="D52" s="161"/>
      <c r="E52" s="131" t="s">
        <v>149</v>
      </c>
      <c r="F52" s="52" t="s">
        <v>228</v>
      </c>
      <c r="G52" s="68">
        <f>H52+I52</f>
        <v>300000</v>
      </c>
      <c r="H52" s="69">
        <v>300000</v>
      </c>
      <c r="I52" s="70"/>
      <c r="J52" s="70"/>
    </row>
    <row r="53" spans="1:10" ht="54" x14ac:dyDescent="0.25">
      <c r="A53" s="43" t="s">
        <v>143</v>
      </c>
      <c r="B53" s="43" t="s">
        <v>144</v>
      </c>
      <c r="C53" s="42" t="s">
        <v>34</v>
      </c>
      <c r="D53" s="60" t="s">
        <v>145</v>
      </c>
      <c r="E53" s="131" t="s">
        <v>158</v>
      </c>
      <c r="F53" s="52" t="s">
        <v>229</v>
      </c>
      <c r="G53" s="68">
        <f t="shared" ref="G53:G54" si="14">H53+I53</f>
        <v>1777500</v>
      </c>
      <c r="H53" s="69">
        <v>1777500</v>
      </c>
      <c r="I53" s="70"/>
      <c r="J53" s="70"/>
    </row>
    <row r="54" spans="1:10" ht="72" x14ac:dyDescent="0.25">
      <c r="A54" s="43" t="s">
        <v>28</v>
      </c>
      <c r="B54" s="43" t="s">
        <v>29</v>
      </c>
      <c r="C54" s="43" t="s">
        <v>30</v>
      </c>
      <c r="D54" s="60" t="s">
        <v>184</v>
      </c>
      <c r="E54" s="131" t="s">
        <v>139</v>
      </c>
      <c r="F54" s="52" t="s">
        <v>178</v>
      </c>
      <c r="G54" s="68">
        <f t="shared" si="14"/>
        <v>8900000</v>
      </c>
      <c r="H54" s="69">
        <v>8900000</v>
      </c>
      <c r="I54" s="70"/>
      <c r="J54" s="70"/>
    </row>
    <row r="55" spans="1:10" x14ac:dyDescent="0.3">
      <c r="A55" s="64" t="s">
        <v>114</v>
      </c>
      <c r="B55" s="64"/>
      <c r="C55" s="66"/>
      <c r="D55" s="155" t="s">
        <v>117</v>
      </c>
      <c r="E55" s="155"/>
      <c r="F55" s="63"/>
      <c r="G55" s="23">
        <f>G56</f>
        <v>944396</v>
      </c>
      <c r="H55" s="23">
        <f t="shared" ref="H55:J55" si="15">H56</f>
        <v>0</v>
      </c>
      <c r="I55" s="23">
        <f t="shared" si="15"/>
        <v>944396</v>
      </c>
      <c r="J55" s="23">
        <f t="shared" si="15"/>
        <v>944396</v>
      </c>
    </row>
    <row r="56" spans="1:10" x14ac:dyDescent="0.3">
      <c r="A56" s="64" t="s">
        <v>208</v>
      </c>
      <c r="B56" s="64"/>
      <c r="C56" s="66"/>
      <c r="D56" s="155" t="s">
        <v>117</v>
      </c>
      <c r="E56" s="155"/>
      <c r="F56" s="63"/>
      <c r="G56" s="23">
        <f>G57+G58</f>
        <v>944396</v>
      </c>
      <c r="H56" s="23">
        <f t="shared" ref="H56:J56" si="16">H57+H58</f>
        <v>0</v>
      </c>
      <c r="I56" s="23">
        <f t="shared" si="16"/>
        <v>944396</v>
      </c>
      <c r="J56" s="23">
        <f t="shared" si="16"/>
        <v>944396</v>
      </c>
    </row>
    <row r="57" spans="1:10" ht="54" x14ac:dyDescent="0.25">
      <c r="A57" s="43" t="s">
        <v>265</v>
      </c>
      <c r="B57" s="43" t="s">
        <v>266</v>
      </c>
      <c r="C57" s="43" t="s">
        <v>6</v>
      </c>
      <c r="D57" s="51" t="s">
        <v>269</v>
      </c>
      <c r="E57" s="132" t="s">
        <v>120</v>
      </c>
      <c r="F57" s="132" t="s">
        <v>174</v>
      </c>
      <c r="G57" s="68">
        <f>H57+I57</f>
        <v>594396</v>
      </c>
      <c r="H57" s="69"/>
      <c r="I57" s="70">
        <v>594396</v>
      </c>
      <c r="J57" s="70">
        <v>594396</v>
      </c>
    </row>
    <row r="58" spans="1:10" ht="54" x14ac:dyDescent="0.25">
      <c r="A58" s="43" t="s">
        <v>278</v>
      </c>
      <c r="B58" s="43" t="s">
        <v>279</v>
      </c>
      <c r="C58" s="43" t="s">
        <v>280</v>
      </c>
      <c r="D58" s="51" t="s">
        <v>281</v>
      </c>
      <c r="E58" s="132" t="s">
        <v>282</v>
      </c>
      <c r="F58" s="132" t="s">
        <v>283</v>
      </c>
      <c r="G58" s="68">
        <f>H58+I58</f>
        <v>350000</v>
      </c>
      <c r="H58" s="69"/>
      <c r="I58" s="70">
        <v>350000</v>
      </c>
      <c r="J58" s="70">
        <v>350000</v>
      </c>
    </row>
    <row r="59" spans="1:10" ht="18" x14ac:dyDescent="0.25">
      <c r="A59" s="91" t="s">
        <v>223</v>
      </c>
      <c r="B59" s="91"/>
      <c r="C59" s="91"/>
      <c r="D59" s="162" t="s">
        <v>153</v>
      </c>
      <c r="E59" s="163"/>
      <c r="F59" s="92"/>
      <c r="G59" s="23">
        <f>G60</f>
        <v>800000</v>
      </c>
      <c r="H59" s="23">
        <f>H60</f>
        <v>800000</v>
      </c>
      <c r="I59" s="23">
        <f t="shared" ref="I59:J60" si="17">SUM(I60:I60)</f>
        <v>0</v>
      </c>
      <c r="J59" s="23">
        <f t="shared" si="17"/>
        <v>0</v>
      </c>
    </row>
    <row r="60" spans="1:10" ht="18" x14ac:dyDescent="0.25">
      <c r="A60" s="91" t="s">
        <v>152</v>
      </c>
      <c r="B60" s="91"/>
      <c r="C60" s="91"/>
      <c r="D60" s="162" t="s">
        <v>153</v>
      </c>
      <c r="E60" s="163"/>
      <c r="F60" s="92"/>
      <c r="G60" s="23">
        <f>G61</f>
        <v>800000</v>
      </c>
      <c r="H60" s="23">
        <f>H61</f>
        <v>800000</v>
      </c>
      <c r="I60" s="23">
        <f t="shared" si="17"/>
        <v>0</v>
      </c>
      <c r="J60" s="23">
        <f t="shared" si="17"/>
        <v>0</v>
      </c>
    </row>
    <row r="61" spans="1:10" ht="90" x14ac:dyDescent="0.25">
      <c r="A61" s="43" t="s">
        <v>154</v>
      </c>
      <c r="B61" s="43" t="s">
        <v>155</v>
      </c>
      <c r="C61" s="43" t="s">
        <v>156</v>
      </c>
      <c r="D61" s="90" t="s">
        <v>157</v>
      </c>
      <c r="E61" s="89" t="s">
        <v>267</v>
      </c>
      <c r="F61" s="99" t="s">
        <v>276</v>
      </c>
      <c r="G61" s="68">
        <f>H61+I61</f>
        <v>800000</v>
      </c>
      <c r="H61" s="69">
        <v>800000</v>
      </c>
      <c r="I61" s="70"/>
      <c r="J61" s="70"/>
    </row>
    <row r="62" spans="1:10" ht="18" x14ac:dyDescent="0.3">
      <c r="A62" s="64" t="s">
        <v>222</v>
      </c>
      <c r="B62" s="64"/>
      <c r="C62" s="76"/>
      <c r="D62" s="158" t="s">
        <v>47</v>
      </c>
      <c r="E62" s="158"/>
      <c r="F62" s="63"/>
      <c r="G62" s="23">
        <f>G63</f>
        <v>1000000</v>
      </c>
      <c r="H62" s="23">
        <f t="shared" ref="H62:J62" si="18">H63</f>
        <v>1000000</v>
      </c>
      <c r="I62" s="23">
        <f t="shared" si="18"/>
        <v>0</v>
      </c>
      <c r="J62" s="23">
        <f t="shared" si="18"/>
        <v>0</v>
      </c>
    </row>
    <row r="63" spans="1:10" ht="18" x14ac:dyDescent="0.3">
      <c r="A63" s="64" t="s">
        <v>48</v>
      </c>
      <c r="B63" s="64"/>
      <c r="C63" s="76"/>
      <c r="D63" s="158" t="s">
        <v>47</v>
      </c>
      <c r="E63" s="158"/>
      <c r="F63" s="63"/>
      <c r="G63" s="23">
        <f>G64</f>
        <v>1000000</v>
      </c>
      <c r="H63" s="23">
        <f>H64</f>
        <v>1000000</v>
      </c>
      <c r="I63" s="23">
        <f t="shared" ref="I63:J63" si="19">SUM(I64:I64)</f>
        <v>0</v>
      </c>
      <c r="J63" s="23">
        <f t="shared" si="19"/>
        <v>0</v>
      </c>
    </row>
    <row r="64" spans="1:10" ht="54" x14ac:dyDescent="0.25">
      <c r="A64" s="43" t="s">
        <v>49</v>
      </c>
      <c r="B64" s="43" t="s">
        <v>50</v>
      </c>
      <c r="C64" s="42" t="s">
        <v>51</v>
      </c>
      <c r="D64" s="49" t="s">
        <v>268</v>
      </c>
      <c r="E64" s="99" t="s">
        <v>187</v>
      </c>
      <c r="F64" s="99" t="s">
        <v>176</v>
      </c>
      <c r="G64" s="68">
        <f>H64+I64</f>
        <v>1000000</v>
      </c>
      <c r="H64" s="69">
        <v>1000000</v>
      </c>
      <c r="I64" s="24"/>
      <c r="J64" s="24"/>
    </row>
    <row r="65" spans="1:10" x14ac:dyDescent="0.3">
      <c r="A65" s="64" t="s">
        <v>63</v>
      </c>
      <c r="B65" s="64"/>
      <c r="C65" s="66"/>
      <c r="D65" s="155" t="s">
        <v>64</v>
      </c>
      <c r="E65" s="155"/>
      <c r="F65" s="63"/>
      <c r="G65" s="23">
        <f>G66</f>
        <v>3660000</v>
      </c>
      <c r="H65" s="23">
        <f t="shared" ref="H65:J65" si="20">H66</f>
        <v>3000000</v>
      </c>
      <c r="I65" s="23">
        <f t="shared" si="20"/>
        <v>660000</v>
      </c>
      <c r="J65" s="23">
        <f t="shared" si="20"/>
        <v>0</v>
      </c>
    </row>
    <row r="66" spans="1:10" x14ac:dyDescent="0.3">
      <c r="A66" s="64" t="s">
        <v>204</v>
      </c>
      <c r="B66" s="64"/>
      <c r="C66" s="66"/>
      <c r="D66" s="155" t="s">
        <v>64</v>
      </c>
      <c r="E66" s="155"/>
      <c r="F66" s="63"/>
      <c r="G66" s="23">
        <f>G67+G68</f>
        <v>3660000</v>
      </c>
      <c r="H66" s="23">
        <f t="shared" ref="H66:J66" si="21">H67+H68</f>
        <v>3000000</v>
      </c>
      <c r="I66" s="23">
        <f t="shared" si="21"/>
        <v>660000</v>
      </c>
      <c r="J66" s="23">
        <f t="shared" si="21"/>
        <v>0</v>
      </c>
    </row>
    <row r="67" spans="1:10" ht="72" x14ac:dyDescent="0.25">
      <c r="A67" s="43" t="s">
        <v>65</v>
      </c>
      <c r="B67" s="43" t="s">
        <v>66</v>
      </c>
      <c r="C67" s="43" t="s">
        <v>107</v>
      </c>
      <c r="D67" s="51" t="s">
        <v>67</v>
      </c>
      <c r="E67" s="51" t="s">
        <v>135</v>
      </c>
      <c r="F67" s="57" t="s">
        <v>172</v>
      </c>
      <c r="G67" s="68">
        <f>H67+I67</f>
        <v>2000000</v>
      </c>
      <c r="H67" s="70">
        <v>2000000</v>
      </c>
      <c r="I67" s="70"/>
      <c r="J67" s="70"/>
    </row>
    <row r="68" spans="1:10" ht="54" x14ac:dyDescent="0.25">
      <c r="A68" s="43" t="s">
        <v>68</v>
      </c>
      <c r="B68" s="43" t="s">
        <v>69</v>
      </c>
      <c r="C68" s="48"/>
      <c r="D68" s="51" t="s">
        <v>70</v>
      </c>
      <c r="E68" s="170" t="s">
        <v>122</v>
      </c>
      <c r="F68" s="170" t="s">
        <v>173</v>
      </c>
      <c r="G68" s="68">
        <f t="shared" ref="G68:G70" si="22">H68+I68</f>
        <v>1660000</v>
      </c>
      <c r="H68" s="69">
        <v>1000000</v>
      </c>
      <c r="I68" s="69">
        <v>660000</v>
      </c>
      <c r="J68" s="95"/>
    </row>
    <row r="69" spans="1:10" ht="36" x14ac:dyDescent="0.25">
      <c r="A69" s="43" t="s">
        <v>71</v>
      </c>
      <c r="B69" s="43" t="s">
        <v>72</v>
      </c>
      <c r="C69" s="43" t="s">
        <v>59</v>
      </c>
      <c r="D69" s="51" t="s">
        <v>111</v>
      </c>
      <c r="E69" s="170"/>
      <c r="F69" s="170"/>
      <c r="G69" s="68">
        <f t="shared" si="22"/>
        <v>1000000</v>
      </c>
      <c r="H69" s="69">
        <v>1000000</v>
      </c>
      <c r="I69" s="70"/>
      <c r="J69" s="70"/>
    </row>
    <row r="70" spans="1:10" ht="54" x14ac:dyDescent="0.25">
      <c r="A70" s="43" t="s">
        <v>73</v>
      </c>
      <c r="B70" s="43" t="s">
        <v>74</v>
      </c>
      <c r="C70" s="43" t="s">
        <v>59</v>
      </c>
      <c r="D70" s="51" t="s">
        <v>112</v>
      </c>
      <c r="E70" s="170"/>
      <c r="F70" s="170"/>
      <c r="G70" s="68">
        <f t="shared" si="22"/>
        <v>660000</v>
      </c>
      <c r="H70" s="69"/>
      <c r="I70" s="70">
        <v>660000</v>
      </c>
      <c r="J70" s="70"/>
    </row>
    <row r="71" spans="1:10" x14ac:dyDescent="0.3">
      <c r="A71" s="64" t="s">
        <v>75</v>
      </c>
      <c r="B71" s="64"/>
      <c r="C71" s="66"/>
      <c r="D71" s="155" t="s">
        <v>230</v>
      </c>
      <c r="E71" s="155"/>
      <c r="F71" s="63"/>
      <c r="G71" s="23">
        <f>G72</f>
        <v>5091000</v>
      </c>
      <c r="H71" s="23">
        <f t="shared" ref="H71:J71" si="23">H72</f>
        <v>5091000</v>
      </c>
      <c r="I71" s="23">
        <f t="shared" si="23"/>
        <v>0</v>
      </c>
      <c r="J71" s="23">
        <f t="shared" si="23"/>
        <v>0</v>
      </c>
    </row>
    <row r="72" spans="1:10" x14ac:dyDescent="0.3">
      <c r="A72" s="64" t="s">
        <v>205</v>
      </c>
      <c r="B72" s="64"/>
      <c r="C72" s="66"/>
      <c r="D72" s="155" t="s">
        <v>230</v>
      </c>
      <c r="E72" s="155"/>
      <c r="F72" s="63"/>
      <c r="G72" s="23">
        <f>G73+G74+G75</f>
        <v>5091000</v>
      </c>
      <c r="H72" s="23">
        <f t="shared" ref="H72:J72" si="24">H73+H74+H75</f>
        <v>5091000</v>
      </c>
      <c r="I72" s="23">
        <f t="shared" si="24"/>
        <v>0</v>
      </c>
      <c r="J72" s="23">
        <f t="shared" si="24"/>
        <v>0</v>
      </c>
    </row>
    <row r="73" spans="1:10" ht="72" x14ac:dyDescent="0.25">
      <c r="A73" s="43" t="s">
        <v>76</v>
      </c>
      <c r="B73" s="43" t="s">
        <v>77</v>
      </c>
      <c r="C73" s="43" t="s">
        <v>78</v>
      </c>
      <c r="D73" s="51" t="s">
        <v>79</v>
      </c>
      <c r="E73" s="132" t="s">
        <v>132</v>
      </c>
      <c r="F73" s="132" t="s">
        <v>189</v>
      </c>
      <c r="G73" s="68">
        <f>H73+I73</f>
        <v>700000</v>
      </c>
      <c r="H73" s="69">
        <v>700000</v>
      </c>
      <c r="I73" s="69"/>
      <c r="J73" s="70"/>
    </row>
    <row r="74" spans="1:10" ht="72" x14ac:dyDescent="0.25">
      <c r="A74" s="43" t="s">
        <v>80</v>
      </c>
      <c r="B74" s="43" t="s">
        <v>81</v>
      </c>
      <c r="C74" s="43" t="s">
        <v>78</v>
      </c>
      <c r="D74" s="51" t="s">
        <v>82</v>
      </c>
      <c r="E74" s="132" t="s">
        <v>133</v>
      </c>
      <c r="F74" s="132" t="s">
        <v>190</v>
      </c>
      <c r="G74" s="68">
        <f>H74+I74</f>
        <v>1000000</v>
      </c>
      <c r="H74" s="69">
        <v>1000000</v>
      </c>
      <c r="I74" s="70"/>
      <c r="J74" s="70"/>
    </row>
    <row r="75" spans="1:10" ht="54" x14ac:dyDescent="0.25">
      <c r="A75" s="43" t="s">
        <v>272</v>
      </c>
      <c r="B75" s="43" t="s">
        <v>271</v>
      </c>
      <c r="C75" s="43" t="s">
        <v>58</v>
      </c>
      <c r="D75" s="51" t="s">
        <v>273</v>
      </c>
      <c r="E75" s="132" t="s">
        <v>274</v>
      </c>
      <c r="F75" s="132" t="s">
        <v>275</v>
      </c>
      <c r="G75" s="68">
        <f>H75+I75</f>
        <v>3391000</v>
      </c>
      <c r="H75" s="69">
        <v>3391000</v>
      </c>
      <c r="I75" s="70"/>
      <c r="J75" s="70"/>
    </row>
    <row r="76" spans="1:10" x14ac:dyDescent="0.3">
      <c r="A76" s="64" t="s">
        <v>221</v>
      </c>
      <c r="B76" s="64"/>
      <c r="C76" s="66"/>
      <c r="D76" s="153" t="s">
        <v>83</v>
      </c>
      <c r="E76" s="153"/>
      <c r="F76" s="63"/>
      <c r="G76" s="23">
        <f>G77</f>
        <v>1400000</v>
      </c>
      <c r="H76" s="23">
        <f t="shared" ref="H76:J76" si="25">H77</f>
        <v>1400000</v>
      </c>
      <c r="I76" s="23">
        <f t="shared" si="25"/>
        <v>0</v>
      </c>
      <c r="J76" s="23">
        <f t="shared" si="25"/>
        <v>0</v>
      </c>
    </row>
    <row r="77" spans="1:10" x14ac:dyDescent="0.3">
      <c r="A77" s="64" t="s">
        <v>206</v>
      </c>
      <c r="B77" s="64"/>
      <c r="C77" s="66"/>
      <c r="D77" s="153" t="s">
        <v>83</v>
      </c>
      <c r="E77" s="153"/>
      <c r="F77" s="63"/>
      <c r="G77" s="23">
        <f>G78+G79</f>
        <v>1400000</v>
      </c>
      <c r="H77" s="23">
        <f t="shared" ref="H77:J77" si="26">H78+H79</f>
        <v>1400000</v>
      </c>
      <c r="I77" s="23">
        <f t="shared" si="26"/>
        <v>0</v>
      </c>
      <c r="J77" s="23">
        <f t="shared" si="26"/>
        <v>0</v>
      </c>
    </row>
    <row r="78" spans="1:10" ht="54" x14ac:dyDescent="0.25">
      <c r="A78" s="48" t="s">
        <v>84</v>
      </c>
      <c r="B78" s="48" t="s">
        <v>85</v>
      </c>
      <c r="C78" s="48" t="s">
        <v>86</v>
      </c>
      <c r="D78" s="49" t="s">
        <v>87</v>
      </c>
      <c r="E78" s="61" t="s">
        <v>197</v>
      </c>
      <c r="F78" s="132" t="s">
        <v>245</v>
      </c>
      <c r="G78" s="78">
        <f>H78+I78</f>
        <v>1200000</v>
      </c>
      <c r="H78" s="79">
        <v>1200000</v>
      </c>
      <c r="I78" s="78"/>
      <c r="J78" s="78"/>
    </row>
    <row r="79" spans="1:10" ht="54" x14ac:dyDescent="0.25">
      <c r="A79" s="48" t="s">
        <v>264</v>
      </c>
      <c r="B79" s="48" t="s">
        <v>198</v>
      </c>
      <c r="C79" s="48" t="s">
        <v>78</v>
      </c>
      <c r="D79" s="49" t="s">
        <v>199</v>
      </c>
      <c r="E79" s="61" t="s">
        <v>201</v>
      </c>
      <c r="F79" s="132" t="s">
        <v>200</v>
      </c>
      <c r="G79" s="78">
        <f>H79+I79</f>
        <v>200000</v>
      </c>
      <c r="H79" s="96">
        <v>200000</v>
      </c>
      <c r="I79" s="97"/>
      <c r="J79" s="97"/>
    </row>
    <row r="80" spans="1:10" ht="18" x14ac:dyDescent="0.3">
      <c r="A80" s="64" t="s">
        <v>115</v>
      </c>
      <c r="B80" s="64"/>
      <c r="C80" s="76"/>
      <c r="D80" s="153" t="s">
        <v>116</v>
      </c>
      <c r="E80" s="153"/>
      <c r="F80" s="63"/>
      <c r="G80" s="23">
        <f t="shared" ref="G80:J81" si="27">G81</f>
        <v>76370000</v>
      </c>
      <c r="H80" s="23">
        <f t="shared" si="27"/>
        <v>0</v>
      </c>
      <c r="I80" s="23">
        <f t="shared" si="27"/>
        <v>76370000</v>
      </c>
      <c r="J80" s="23">
        <f t="shared" si="27"/>
        <v>0</v>
      </c>
    </row>
    <row r="81" spans="1:10" ht="18" x14ac:dyDescent="0.3">
      <c r="A81" s="64" t="s">
        <v>209</v>
      </c>
      <c r="B81" s="64"/>
      <c r="C81" s="76"/>
      <c r="D81" s="153" t="s">
        <v>116</v>
      </c>
      <c r="E81" s="153"/>
      <c r="F81" s="63"/>
      <c r="G81" s="23">
        <f t="shared" si="27"/>
        <v>76370000</v>
      </c>
      <c r="H81" s="23">
        <f t="shared" si="27"/>
        <v>0</v>
      </c>
      <c r="I81" s="23">
        <f t="shared" si="27"/>
        <v>76370000</v>
      </c>
      <c r="J81" s="23">
        <f t="shared" si="27"/>
        <v>0</v>
      </c>
    </row>
    <row r="82" spans="1:10" ht="72" x14ac:dyDescent="0.25">
      <c r="A82" s="43" t="s">
        <v>118</v>
      </c>
      <c r="B82" s="43" t="s">
        <v>60</v>
      </c>
      <c r="C82" s="43" t="s">
        <v>61</v>
      </c>
      <c r="D82" s="51" t="s">
        <v>62</v>
      </c>
      <c r="E82" s="132" t="s">
        <v>121</v>
      </c>
      <c r="F82" s="132" t="s">
        <v>175</v>
      </c>
      <c r="G82" s="68">
        <f>H82+I82</f>
        <v>76370000</v>
      </c>
      <c r="H82" s="69"/>
      <c r="I82" s="70">
        <v>76370000</v>
      </c>
      <c r="J82" s="70"/>
    </row>
    <row r="83" spans="1:10" x14ac:dyDescent="0.3">
      <c r="A83" s="64" t="s">
        <v>88</v>
      </c>
      <c r="B83" s="64"/>
      <c r="C83" s="66"/>
      <c r="D83" s="153" t="s">
        <v>89</v>
      </c>
      <c r="E83" s="153"/>
      <c r="F83" s="63"/>
      <c r="G83" s="23">
        <f>G84</f>
        <v>17447304</v>
      </c>
      <c r="H83" s="23">
        <f t="shared" ref="H83:J83" si="28">H84</f>
        <v>16927304</v>
      </c>
      <c r="I83" s="23">
        <f t="shared" si="28"/>
        <v>520000</v>
      </c>
      <c r="J83" s="23">
        <f t="shared" si="28"/>
        <v>520000</v>
      </c>
    </row>
    <row r="84" spans="1:10" x14ac:dyDescent="0.3">
      <c r="A84" s="64" t="s">
        <v>207</v>
      </c>
      <c r="B84" s="64"/>
      <c r="C84" s="66"/>
      <c r="D84" s="153" t="s">
        <v>89</v>
      </c>
      <c r="E84" s="153"/>
      <c r="F84" s="63"/>
      <c r="G84" s="23">
        <f>G85+G86</f>
        <v>17447304</v>
      </c>
      <c r="H84" s="23">
        <f t="shared" ref="H84:J84" si="29">H85+H86</f>
        <v>16927304</v>
      </c>
      <c r="I84" s="23">
        <f t="shared" si="29"/>
        <v>520000</v>
      </c>
      <c r="J84" s="23">
        <f t="shared" si="29"/>
        <v>520000</v>
      </c>
    </row>
    <row r="85" spans="1:10" ht="54" x14ac:dyDescent="0.25">
      <c r="A85" s="42" t="s">
        <v>93</v>
      </c>
      <c r="B85" s="42" t="s">
        <v>94</v>
      </c>
      <c r="C85" s="71" t="s">
        <v>91</v>
      </c>
      <c r="D85" s="52" t="s">
        <v>95</v>
      </c>
      <c r="E85" s="168" t="s">
        <v>134</v>
      </c>
      <c r="F85" s="168" t="s">
        <v>188</v>
      </c>
      <c r="G85" s="68">
        <f>H85+I85</f>
        <v>10623204</v>
      </c>
      <c r="H85" s="69">
        <v>10103204</v>
      </c>
      <c r="I85" s="69">
        <v>520000</v>
      </c>
      <c r="J85" s="70">
        <v>520000</v>
      </c>
    </row>
    <row r="86" spans="1:10" ht="18" x14ac:dyDescent="0.25">
      <c r="A86" s="43" t="s">
        <v>108</v>
      </c>
      <c r="B86" s="43" t="s">
        <v>90</v>
      </c>
      <c r="C86" s="43" t="s">
        <v>91</v>
      </c>
      <c r="D86" s="51" t="s">
        <v>92</v>
      </c>
      <c r="E86" s="169"/>
      <c r="F86" s="169"/>
      <c r="G86" s="68">
        <f>H86+I86</f>
        <v>6824100</v>
      </c>
      <c r="H86" s="69">
        <v>6824100</v>
      </c>
      <c r="I86" s="70"/>
      <c r="J86" s="70"/>
    </row>
    <row r="87" spans="1:10" ht="18" x14ac:dyDescent="0.25">
      <c r="A87" s="14" t="s">
        <v>214</v>
      </c>
      <c r="B87" s="28"/>
      <c r="C87" s="62"/>
      <c r="D87" s="164" t="s">
        <v>232</v>
      </c>
      <c r="E87" s="165"/>
      <c r="F87" s="63"/>
      <c r="G87" s="23">
        <f>G88</f>
        <v>75976500</v>
      </c>
      <c r="H87" s="23">
        <f t="shared" ref="H87:J87" si="30">H88</f>
        <v>45876500</v>
      </c>
      <c r="I87" s="23">
        <f t="shared" si="30"/>
        <v>30100000</v>
      </c>
      <c r="J87" s="23">
        <f t="shared" si="30"/>
        <v>30000000</v>
      </c>
    </row>
    <row r="88" spans="1:10" ht="18" x14ac:dyDescent="0.25">
      <c r="A88" s="14" t="s">
        <v>141</v>
      </c>
      <c r="B88" s="28"/>
      <c r="C88" s="62"/>
      <c r="D88" s="164" t="s">
        <v>232</v>
      </c>
      <c r="E88" s="165"/>
      <c r="F88" s="63"/>
      <c r="G88" s="23">
        <f>G89+G90+G91+G92+G93</f>
        <v>75976500</v>
      </c>
      <c r="H88" s="23">
        <f t="shared" ref="H88:J88" si="31">H89+H90+H91+H92+H93</f>
        <v>45876500</v>
      </c>
      <c r="I88" s="23">
        <f t="shared" si="31"/>
        <v>30100000</v>
      </c>
      <c r="J88" s="23">
        <f t="shared" si="31"/>
        <v>30000000</v>
      </c>
    </row>
    <row r="89" spans="1:10" ht="72" x14ac:dyDescent="0.25">
      <c r="A89" s="42" t="s">
        <v>142</v>
      </c>
      <c r="B89" s="43" t="s">
        <v>96</v>
      </c>
      <c r="C89" s="42" t="s">
        <v>97</v>
      </c>
      <c r="D89" s="49" t="s">
        <v>98</v>
      </c>
      <c r="E89" s="99" t="s">
        <v>246</v>
      </c>
      <c r="F89" s="41" t="s">
        <v>247</v>
      </c>
      <c r="G89" s="68">
        <f>H89+I89</f>
        <v>14326500</v>
      </c>
      <c r="H89" s="70">
        <v>14226500</v>
      </c>
      <c r="I89" s="70">
        <v>100000</v>
      </c>
      <c r="J89" s="70"/>
    </row>
    <row r="90" spans="1:10" ht="72" x14ac:dyDescent="0.25">
      <c r="A90" s="42" t="s">
        <v>142</v>
      </c>
      <c r="B90" s="43" t="s">
        <v>96</v>
      </c>
      <c r="C90" s="42" t="s">
        <v>97</v>
      </c>
      <c r="D90" s="49" t="s">
        <v>98</v>
      </c>
      <c r="E90" s="99" t="s">
        <v>151</v>
      </c>
      <c r="F90" s="41" t="s">
        <v>193</v>
      </c>
      <c r="G90" s="68">
        <f>H90+I90</f>
        <v>30000000</v>
      </c>
      <c r="H90" s="70">
        <v>15000000</v>
      </c>
      <c r="I90" s="70">
        <v>15000000</v>
      </c>
      <c r="J90" s="70">
        <v>15000000</v>
      </c>
    </row>
    <row r="91" spans="1:10" ht="72" x14ac:dyDescent="0.25">
      <c r="A91" s="42" t="s">
        <v>142</v>
      </c>
      <c r="B91" s="43" t="s">
        <v>96</v>
      </c>
      <c r="C91" s="42" t="s">
        <v>97</v>
      </c>
      <c r="D91" s="49" t="s">
        <v>98</v>
      </c>
      <c r="E91" s="54" t="s">
        <v>150</v>
      </c>
      <c r="F91" s="41" t="s">
        <v>194</v>
      </c>
      <c r="G91" s="68">
        <f t="shared" ref="G91:G93" si="32">H91+I91</f>
        <v>31500000</v>
      </c>
      <c r="H91" s="70">
        <v>16500000</v>
      </c>
      <c r="I91" s="70">
        <v>15000000</v>
      </c>
      <c r="J91" s="70">
        <v>15000000</v>
      </c>
    </row>
    <row r="92" spans="1:10" ht="144" x14ac:dyDescent="0.25">
      <c r="A92" s="42" t="s">
        <v>142</v>
      </c>
      <c r="B92" s="43" t="s">
        <v>96</v>
      </c>
      <c r="C92" s="42" t="s">
        <v>97</v>
      </c>
      <c r="D92" s="49" t="s">
        <v>98</v>
      </c>
      <c r="E92" s="50" t="s">
        <v>159</v>
      </c>
      <c r="F92" s="132" t="s">
        <v>165</v>
      </c>
      <c r="G92" s="68">
        <f t="shared" si="32"/>
        <v>100000</v>
      </c>
      <c r="H92" s="70">
        <v>100000</v>
      </c>
      <c r="I92" s="70"/>
      <c r="J92" s="70"/>
    </row>
    <row r="93" spans="1:10" ht="72" x14ac:dyDescent="0.25">
      <c r="A93" s="42" t="s">
        <v>142</v>
      </c>
      <c r="B93" s="43" t="s">
        <v>96</v>
      </c>
      <c r="C93" s="42" t="s">
        <v>97</v>
      </c>
      <c r="D93" s="49" t="s">
        <v>98</v>
      </c>
      <c r="E93" s="57" t="s">
        <v>127</v>
      </c>
      <c r="F93" s="57" t="s">
        <v>244</v>
      </c>
      <c r="G93" s="86">
        <f t="shared" si="32"/>
        <v>50000</v>
      </c>
      <c r="H93" s="87">
        <v>50000</v>
      </c>
      <c r="I93" s="88"/>
      <c r="J93" s="88"/>
    </row>
    <row r="94" spans="1:10" ht="18" x14ac:dyDescent="0.25">
      <c r="A94" s="14" t="s">
        <v>256</v>
      </c>
      <c r="B94" s="28"/>
      <c r="C94" s="62"/>
      <c r="D94" s="164" t="s">
        <v>259</v>
      </c>
      <c r="E94" s="165"/>
      <c r="F94" s="63"/>
      <c r="G94" s="23">
        <f>G95</f>
        <v>35000000</v>
      </c>
      <c r="H94" s="23">
        <f t="shared" ref="H94:J95" si="33">H95</f>
        <v>35000000</v>
      </c>
      <c r="I94" s="23">
        <f t="shared" si="33"/>
        <v>0</v>
      </c>
      <c r="J94" s="23">
        <f t="shared" si="33"/>
        <v>0</v>
      </c>
    </row>
    <row r="95" spans="1:10" ht="18" x14ac:dyDescent="0.25">
      <c r="A95" s="14" t="s">
        <v>258</v>
      </c>
      <c r="B95" s="28"/>
      <c r="C95" s="62"/>
      <c r="D95" s="164" t="s">
        <v>259</v>
      </c>
      <c r="E95" s="165"/>
      <c r="F95" s="63"/>
      <c r="G95" s="23">
        <f>G96</f>
        <v>35000000</v>
      </c>
      <c r="H95" s="23">
        <f t="shared" si="33"/>
        <v>35000000</v>
      </c>
      <c r="I95" s="23">
        <f t="shared" si="33"/>
        <v>0</v>
      </c>
      <c r="J95" s="23">
        <f t="shared" si="33"/>
        <v>0</v>
      </c>
    </row>
    <row r="96" spans="1:10" ht="90" x14ac:dyDescent="0.25">
      <c r="A96" s="65" t="s">
        <v>263</v>
      </c>
      <c r="B96" s="48" t="s">
        <v>262</v>
      </c>
      <c r="C96" s="65" t="s">
        <v>96</v>
      </c>
      <c r="D96" s="49" t="s">
        <v>261</v>
      </c>
      <c r="E96" s="75" t="s">
        <v>257</v>
      </c>
      <c r="F96" s="99" t="s">
        <v>277</v>
      </c>
      <c r="G96" s="68">
        <f>H96+I96</f>
        <v>35000000</v>
      </c>
      <c r="H96" s="70">
        <v>35000000</v>
      </c>
      <c r="I96" s="70"/>
      <c r="J96" s="70"/>
    </row>
    <row r="97" spans="1:10" ht="18" x14ac:dyDescent="0.25">
      <c r="A97" s="14" t="s">
        <v>237</v>
      </c>
      <c r="B97" s="28"/>
      <c r="C97" s="62"/>
      <c r="D97" s="164" t="s">
        <v>260</v>
      </c>
      <c r="E97" s="165"/>
      <c r="F97" s="63"/>
      <c r="G97" s="23">
        <f>G98</f>
        <v>49238700</v>
      </c>
      <c r="H97" s="23">
        <f>H98</f>
        <v>49238700</v>
      </c>
      <c r="I97" s="23"/>
      <c r="J97" s="34"/>
    </row>
    <row r="98" spans="1:10" ht="18" x14ac:dyDescent="0.25">
      <c r="A98" s="14" t="s">
        <v>238</v>
      </c>
      <c r="B98" s="28"/>
      <c r="C98" s="62"/>
      <c r="D98" s="164" t="s">
        <v>260</v>
      </c>
      <c r="E98" s="165"/>
      <c r="F98" s="63"/>
      <c r="G98" s="23">
        <f>G99+G100</f>
        <v>49238700</v>
      </c>
      <c r="H98" s="23">
        <f>H99+H100</f>
        <v>49238700</v>
      </c>
      <c r="I98" s="23"/>
      <c r="J98" s="34"/>
    </row>
    <row r="99" spans="1:10" ht="36" x14ac:dyDescent="0.25">
      <c r="A99" s="37" t="s">
        <v>239</v>
      </c>
      <c r="B99" s="36" t="s">
        <v>37</v>
      </c>
      <c r="C99" s="37" t="s">
        <v>36</v>
      </c>
      <c r="D99" s="38" t="s">
        <v>38</v>
      </c>
      <c r="E99" s="166" t="s">
        <v>159</v>
      </c>
      <c r="F99" s="168" t="s">
        <v>171</v>
      </c>
      <c r="G99" s="68">
        <f>H99+I99</f>
        <v>49161990</v>
      </c>
      <c r="H99" s="70">
        <v>49161990</v>
      </c>
      <c r="I99" s="24"/>
      <c r="J99" s="24"/>
    </row>
    <row r="100" spans="1:10" ht="18" x14ac:dyDescent="0.25">
      <c r="A100" s="37" t="s">
        <v>240</v>
      </c>
      <c r="B100" s="36" t="s">
        <v>109</v>
      </c>
      <c r="C100" s="37" t="s">
        <v>241</v>
      </c>
      <c r="D100" s="38" t="s">
        <v>234</v>
      </c>
      <c r="E100" s="167"/>
      <c r="F100" s="169"/>
      <c r="G100" s="68">
        <f>H100+I100</f>
        <v>76710</v>
      </c>
      <c r="H100" s="70">
        <v>76710</v>
      </c>
      <c r="I100" s="24"/>
      <c r="J100" s="24"/>
    </row>
    <row r="101" spans="1:10" ht="21" x14ac:dyDescent="0.25">
      <c r="A101" s="82" t="s">
        <v>225</v>
      </c>
      <c r="B101" s="82" t="s">
        <v>225</v>
      </c>
      <c r="C101" s="82" t="s">
        <v>225</v>
      </c>
      <c r="D101" s="83" t="s">
        <v>224</v>
      </c>
      <c r="E101" s="82" t="s">
        <v>225</v>
      </c>
      <c r="F101" s="82" t="s">
        <v>225</v>
      </c>
      <c r="G101" s="84">
        <f>G11+G25+G29+G35+G41+G44+G49+G55+G59+G62+G65+G71+G76+G80+G83+G87+G94+G97</f>
        <v>511152500</v>
      </c>
      <c r="H101" s="84">
        <f>H11+H25+H29+H35+H41+H44+H49+H55+H59+H62+H65+H71+H76+H80+H83+H87+H94+H97</f>
        <v>335358104</v>
      </c>
      <c r="I101" s="84">
        <f>I11+I25+I29+I35+I41+I44+I49+I55+I59+I62+I65+I71+I76+I80+I83+I87+I94+I97</f>
        <v>175794396</v>
      </c>
      <c r="J101" s="84">
        <f>J11+J25+J29+J35+J41+J44+J49+J55+J59+J62+J65+J71+J76+J80+J83+J87+J94+J97</f>
        <v>98364396</v>
      </c>
    </row>
    <row r="102" spans="1:10" ht="21" x14ac:dyDescent="0.25">
      <c r="A102" s="30"/>
      <c r="B102" s="30"/>
      <c r="C102" s="30"/>
      <c r="D102" s="31"/>
      <c r="E102" s="30"/>
      <c r="F102" s="30"/>
      <c r="G102" s="32"/>
      <c r="H102" s="32"/>
      <c r="I102" s="32"/>
      <c r="J102" s="32"/>
    </row>
    <row r="103" spans="1:10" ht="18" x14ac:dyDescent="0.3">
      <c r="A103" s="15"/>
      <c r="B103" s="16"/>
      <c r="C103" s="17"/>
      <c r="D103" s="4"/>
      <c r="E103" s="1"/>
      <c r="F103" s="1"/>
      <c r="G103" s="21"/>
      <c r="H103" s="25"/>
      <c r="I103" s="25"/>
      <c r="J103" s="25"/>
    </row>
    <row r="104" spans="1:10" ht="30" x14ac:dyDescent="0.5">
      <c r="A104" s="151" t="s">
        <v>7</v>
      </c>
      <c r="B104" s="151"/>
      <c r="C104" s="151"/>
      <c r="D104" s="151"/>
      <c r="E104" s="111"/>
      <c r="F104" s="112"/>
      <c r="G104" s="134"/>
      <c r="H104" s="150" t="s">
        <v>236</v>
      </c>
      <c r="I104" s="150"/>
      <c r="J104" s="150"/>
    </row>
    <row r="105" spans="1:10" ht="30" x14ac:dyDescent="0.5">
      <c r="A105" s="151" t="s">
        <v>285</v>
      </c>
      <c r="B105" s="151"/>
      <c r="C105" s="151"/>
      <c r="D105" s="151"/>
      <c r="E105" s="111"/>
      <c r="F105" s="112"/>
      <c r="G105" s="134"/>
      <c r="H105" s="150"/>
      <c r="I105" s="150"/>
      <c r="J105" s="150"/>
    </row>
    <row r="106" spans="1:10" ht="30.6" x14ac:dyDescent="0.55000000000000004">
      <c r="A106" s="115"/>
      <c r="B106" s="116"/>
      <c r="C106" s="117"/>
      <c r="D106" s="118"/>
      <c r="E106" s="119"/>
      <c r="F106" s="119"/>
      <c r="G106" s="120"/>
      <c r="H106" s="114"/>
      <c r="I106" s="114"/>
      <c r="J106" s="114"/>
    </row>
    <row r="107" spans="1:10" ht="18" x14ac:dyDescent="0.3">
      <c r="A107" s="15"/>
      <c r="B107" s="16"/>
      <c r="C107" s="17"/>
      <c r="D107" s="4"/>
      <c r="E107" s="1"/>
      <c r="F107" s="1"/>
      <c r="G107" s="21"/>
      <c r="H107" s="22"/>
      <c r="I107" s="22"/>
      <c r="J107" s="22"/>
    </row>
    <row r="108" spans="1:10" ht="18" x14ac:dyDescent="0.3">
      <c r="A108" s="15"/>
      <c r="B108" s="16"/>
      <c r="C108" s="17"/>
      <c r="D108" s="4"/>
      <c r="E108" s="1"/>
      <c r="F108" s="1"/>
      <c r="G108" s="21"/>
      <c r="H108" s="22"/>
      <c r="I108" s="22"/>
      <c r="J108" s="22"/>
    </row>
    <row r="109" spans="1:10" ht="18" x14ac:dyDescent="0.3">
      <c r="A109" s="15"/>
      <c r="B109" s="16"/>
      <c r="C109" s="17"/>
      <c r="D109" s="4"/>
      <c r="E109" s="1"/>
      <c r="F109" s="1"/>
      <c r="G109" s="21"/>
      <c r="H109" s="22"/>
      <c r="I109" s="22"/>
      <c r="J109" s="22"/>
    </row>
    <row r="110" spans="1:10" ht="18" x14ac:dyDescent="0.3">
      <c r="A110" s="15"/>
      <c r="B110" s="16"/>
      <c r="C110" s="17"/>
      <c r="D110" s="4"/>
      <c r="E110" s="1"/>
      <c r="F110" s="1"/>
      <c r="G110" s="21"/>
      <c r="H110" s="22"/>
      <c r="I110" s="22"/>
      <c r="J110" s="22"/>
    </row>
    <row r="111" spans="1:10" ht="18" x14ac:dyDescent="0.3">
      <c r="A111" s="15"/>
      <c r="B111" s="16"/>
      <c r="C111" s="17"/>
      <c r="D111" s="4"/>
      <c r="E111" s="1"/>
      <c r="F111" s="1"/>
      <c r="G111" s="21"/>
      <c r="H111" s="22"/>
      <c r="I111" s="22"/>
      <c r="J111" s="22"/>
    </row>
    <row r="112" spans="1:10" ht="18" x14ac:dyDescent="0.3">
      <c r="A112" s="15"/>
      <c r="B112" s="16"/>
      <c r="C112" s="17"/>
      <c r="D112" s="4"/>
      <c r="E112" s="1"/>
      <c r="F112" s="1"/>
      <c r="G112" s="21"/>
      <c r="H112" s="22"/>
      <c r="I112" s="22"/>
      <c r="J112" s="22"/>
    </row>
    <row r="113" spans="1:10" ht="18" x14ac:dyDescent="0.3">
      <c r="A113" s="15"/>
      <c r="B113" s="16"/>
      <c r="C113" s="17"/>
      <c r="D113" s="4"/>
      <c r="E113" s="1"/>
      <c r="F113" s="1"/>
      <c r="G113" s="21"/>
      <c r="H113" s="22"/>
      <c r="I113" s="22"/>
      <c r="J113" s="22"/>
    </row>
    <row r="114" spans="1:10" ht="18" x14ac:dyDescent="0.3">
      <c r="A114" s="15"/>
      <c r="B114" s="16"/>
      <c r="C114" s="17"/>
      <c r="D114" s="4"/>
      <c r="E114" s="1"/>
      <c r="F114" s="1"/>
      <c r="G114" s="21"/>
      <c r="H114" s="22"/>
      <c r="I114" s="22"/>
      <c r="J114" s="22"/>
    </row>
    <row r="115" spans="1:10" ht="18" x14ac:dyDescent="0.3">
      <c r="A115" s="15"/>
      <c r="B115" s="16"/>
      <c r="C115" s="17"/>
      <c r="D115" s="4"/>
      <c r="E115" s="1"/>
      <c r="F115" s="1"/>
      <c r="G115" s="21"/>
      <c r="H115" s="22"/>
      <c r="I115" s="22"/>
      <c r="J115" s="22"/>
    </row>
    <row r="116" spans="1:10" ht="18" x14ac:dyDescent="0.3">
      <c r="A116" s="15"/>
      <c r="B116" s="16"/>
      <c r="C116" s="17"/>
      <c r="D116" s="4"/>
      <c r="E116" s="1"/>
      <c r="F116" s="1"/>
      <c r="G116" s="21"/>
      <c r="H116" s="22"/>
      <c r="I116" s="22"/>
      <c r="J116" s="22"/>
    </row>
    <row r="117" spans="1:10" ht="18" x14ac:dyDescent="0.3">
      <c r="A117" s="15"/>
      <c r="B117" s="16"/>
      <c r="C117" s="17"/>
      <c r="D117" s="4"/>
      <c r="E117" s="1"/>
      <c r="F117" s="1"/>
      <c r="G117" s="21"/>
      <c r="H117" s="22"/>
      <c r="I117" s="22"/>
      <c r="J117" s="22"/>
    </row>
    <row r="118" spans="1:10" ht="18" x14ac:dyDescent="0.3">
      <c r="A118" s="15"/>
      <c r="B118" s="16"/>
      <c r="C118" s="17"/>
      <c r="D118" s="4"/>
      <c r="E118" s="1"/>
      <c r="F118" s="1"/>
      <c r="G118" s="21"/>
      <c r="H118" s="22"/>
      <c r="I118" s="22"/>
      <c r="J118" s="22"/>
    </row>
    <row r="119" spans="1:10" ht="18" x14ac:dyDescent="0.3">
      <c r="A119" s="15"/>
      <c r="B119" s="16"/>
      <c r="C119" s="17"/>
      <c r="D119" s="4"/>
      <c r="E119" s="1"/>
      <c r="F119" s="1"/>
      <c r="G119" s="21"/>
      <c r="H119" s="22"/>
      <c r="I119" s="22"/>
      <c r="J119" s="22"/>
    </row>
    <row r="120" spans="1:10" ht="18" x14ac:dyDescent="0.3">
      <c r="A120" s="15"/>
      <c r="B120" s="16"/>
      <c r="C120" s="17"/>
      <c r="D120" s="4"/>
      <c r="E120" s="1"/>
      <c r="F120" s="1"/>
      <c r="G120" s="21"/>
      <c r="H120" s="22"/>
      <c r="I120" s="22"/>
      <c r="J120" s="22"/>
    </row>
    <row r="121" spans="1:10" ht="18" x14ac:dyDescent="0.3">
      <c r="A121" s="15"/>
      <c r="B121" s="16"/>
      <c r="C121" s="17"/>
      <c r="D121" s="4"/>
      <c r="E121" s="1"/>
      <c r="F121" s="1"/>
      <c r="G121" s="21"/>
      <c r="H121" s="22"/>
      <c r="I121" s="22"/>
      <c r="J121" s="22"/>
    </row>
    <row r="122" spans="1:10" ht="18" x14ac:dyDescent="0.3">
      <c r="A122" s="15"/>
      <c r="B122" s="16"/>
      <c r="C122" s="17"/>
      <c r="D122" s="4"/>
      <c r="E122" s="1"/>
      <c r="F122" s="1"/>
      <c r="G122" s="21"/>
      <c r="H122" s="22"/>
      <c r="I122" s="22"/>
      <c r="J122" s="22"/>
    </row>
    <row r="123" spans="1:10" ht="18" x14ac:dyDescent="0.3">
      <c r="A123" s="15"/>
      <c r="B123" s="16"/>
      <c r="C123" s="17"/>
      <c r="D123" s="4"/>
      <c r="E123" s="1"/>
      <c r="F123" s="1"/>
      <c r="G123" s="21"/>
      <c r="H123" s="22"/>
      <c r="I123" s="22"/>
      <c r="J123" s="22"/>
    </row>
    <row r="124" spans="1:10" ht="18" x14ac:dyDescent="0.3">
      <c r="A124" s="15"/>
      <c r="B124" s="16"/>
      <c r="C124" s="17"/>
      <c r="D124" s="4"/>
      <c r="E124" s="1"/>
      <c r="F124" s="1"/>
      <c r="G124" s="21"/>
      <c r="H124" s="22"/>
      <c r="I124" s="22"/>
      <c r="J124" s="22"/>
    </row>
    <row r="125" spans="1:10" ht="18" x14ac:dyDescent="0.3">
      <c r="A125" s="15"/>
      <c r="B125" s="16"/>
      <c r="C125" s="17"/>
      <c r="D125" s="4"/>
      <c r="E125" s="1"/>
      <c r="F125" s="1"/>
      <c r="G125" s="21"/>
      <c r="H125" s="22"/>
      <c r="I125" s="22"/>
      <c r="J125" s="22"/>
    </row>
    <row r="126" spans="1:10" ht="18" x14ac:dyDescent="0.3">
      <c r="A126" s="15"/>
      <c r="B126" s="16"/>
      <c r="C126" s="17"/>
      <c r="D126" s="4"/>
      <c r="E126" s="1"/>
      <c r="F126" s="1"/>
      <c r="G126" s="21"/>
      <c r="H126" s="22"/>
      <c r="I126" s="22"/>
      <c r="J126" s="22"/>
    </row>
    <row r="127" spans="1:10" ht="18" x14ac:dyDescent="0.3">
      <c r="A127" s="15"/>
      <c r="B127" s="16"/>
      <c r="C127" s="17"/>
      <c r="D127" s="4"/>
      <c r="E127" s="1"/>
      <c r="F127" s="1"/>
      <c r="G127" s="21"/>
      <c r="H127" s="22"/>
      <c r="I127" s="22"/>
      <c r="J127" s="22"/>
    </row>
    <row r="128" spans="1:10" ht="18" x14ac:dyDescent="0.3">
      <c r="A128" s="15"/>
      <c r="B128" s="16"/>
      <c r="C128" s="17"/>
      <c r="D128" s="4"/>
      <c r="E128" s="1"/>
      <c r="F128" s="1"/>
      <c r="G128" s="21"/>
      <c r="H128" s="22"/>
      <c r="I128" s="22"/>
      <c r="J128" s="22"/>
    </row>
    <row r="129" spans="1:10" ht="18" x14ac:dyDescent="0.3">
      <c r="A129" s="15"/>
      <c r="B129" s="16"/>
      <c r="C129" s="17"/>
      <c r="D129" s="4"/>
      <c r="E129" s="1"/>
      <c r="F129" s="1"/>
      <c r="G129" s="21"/>
      <c r="H129" s="22"/>
      <c r="I129" s="22"/>
      <c r="J129" s="22"/>
    </row>
    <row r="130" spans="1:10" ht="18" x14ac:dyDescent="0.3">
      <c r="A130" s="15"/>
      <c r="B130" s="16"/>
      <c r="C130" s="17"/>
      <c r="D130" s="4"/>
      <c r="E130" s="1"/>
      <c r="F130" s="1"/>
      <c r="G130" s="21"/>
      <c r="H130" s="22"/>
      <c r="I130" s="22"/>
      <c r="J130" s="22"/>
    </row>
    <row r="131" spans="1:10" ht="18" x14ac:dyDescent="0.3">
      <c r="A131" s="15"/>
      <c r="B131" s="16"/>
      <c r="C131" s="17"/>
      <c r="D131" s="4"/>
      <c r="E131" s="1"/>
      <c r="F131" s="1"/>
      <c r="G131" s="21"/>
      <c r="H131" s="22"/>
      <c r="I131" s="22"/>
      <c r="J131" s="22"/>
    </row>
    <row r="132" spans="1:10" ht="18" x14ac:dyDescent="0.3">
      <c r="A132" s="15"/>
      <c r="B132" s="16"/>
      <c r="C132" s="17"/>
      <c r="D132" s="4"/>
      <c r="E132" s="1"/>
      <c r="F132" s="1"/>
      <c r="G132" s="21"/>
      <c r="H132" s="22"/>
      <c r="I132" s="22"/>
      <c r="J132" s="22"/>
    </row>
    <row r="133" spans="1:10" ht="18" x14ac:dyDescent="0.3">
      <c r="A133" s="15"/>
      <c r="B133" s="16"/>
      <c r="C133" s="17"/>
      <c r="D133" s="4"/>
      <c r="E133" s="1"/>
      <c r="F133" s="1"/>
      <c r="G133" s="21"/>
      <c r="H133" s="22"/>
      <c r="I133" s="22"/>
      <c r="J133" s="22"/>
    </row>
    <row r="134" spans="1:10" ht="18" x14ac:dyDescent="0.3">
      <c r="A134" s="15"/>
      <c r="B134" s="16"/>
      <c r="C134" s="17"/>
      <c r="D134" s="4"/>
      <c r="E134" s="1"/>
      <c r="F134" s="1"/>
      <c r="G134" s="21"/>
      <c r="H134" s="22"/>
      <c r="I134" s="22"/>
      <c r="J134" s="22"/>
    </row>
    <row r="135" spans="1:10" ht="18" x14ac:dyDescent="0.3">
      <c r="A135" s="15"/>
      <c r="B135" s="16"/>
      <c r="C135" s="17"/>
      <c r="D135" s="4"/>
      <c r="E135" s="1"/>
      <c r="F135" s="1"/>
      <c r="G135" s="21"/>
      <c r="H135" s="22"/>
      <c r="I135" s="22"/>
      <c r="J135" s="22"/>
    </row>
    <row r="136" spans="1:10" ht="18" x14ac:dyDescent="0.3">
      <c r="A136" s="15"/>
      <c r="B136" s="16"/>
      <c r="C136" s="17"/>
      <c r="D136" s="4"/>
      <c r="E136" s="1"/>
      <c r="F136" s="1"/>
      <c r="G136" s="21"/>
      <c r="H136" s="22"/>
      <c r="I136" s="22"/>
      <c r="J136" s="22"/>
    </row>
    <row r="137" spans="1:10" ht="18" x14ac:dyDescent="0.3">
      <c r="A137" s="15"/>
      <c r="B137" s="16"/>
      <c r="C137" s="17"/>
      <c r="D137" s="4"/>
      <c r="E137" s="1"/>
      <c r="F137" s="1"/>
      <c r="G137" s="21"/>
      <c r="H137" s="22"/>
      <c r="I137" s="22"/>
      <c r="J137" s="22"/>
    </row>
    <row r="138" spans="1:10" ht="18" x14ac:dyDescent="0.3">
      <c r="A138" s="15"/>
      <c r="B138" s="16"/>
      <c r="C138" s="17"/>
      <c r="D138" s="4"/>
      <c r="E138" s="1"/>
      <c r="F138" s="1"/>
      <c r="G138" s="21"/>
      <c r="H138" s="22"/>
      <c r="I138" s="22"/>
      <c r="J138" s="22"/>
    </row>
    <row r="139" spans="1:10" ht="18" x14ac:dyDescent="0.3">
      <c r="A139" s="15"/>
      <c r="B139" s="16"/>
      <c r="C139" s="17"/>
      <c r="D139" s="4"/>
      <c r="E139" s="1"/>
      <c r="F139" s="1"/>
      <c r="G139" s="21"/>
      <c r="H139" s="22"/>
      <c r="I139" s="22"/>
      <c r="J139" s="22"/>
    </row>
    <row r="140" spans="1:10" ht="18" x14ac:dyDescent="0.3">
      <c r="A140" s="15"/>
      <c r="B140" s="16"/>
      <c r="C140" s="17"/>
      <c r="D140" s="4"/>
      <c r="E140" s="1"/>
      <c r="F140" s="1"/>
      <c r="G140" s="21"/>
      <c r="H140" s="22"/>
      <c r="I140" s="22"/>
      <c r="J140" s="22"/>
    </row>
    <row r="141" spans="1:10" ht="18" x14ac:dyDescent="0.3">
      <c r="A141" s="15"/>
      <c r="B141" s="16"/>
      <c r="C141" s="17"/>
      <c r="D141" s="4"/>
      <c r="E141" s="1"/>
      <c r="F141" s="1"/>
      <c r="G141" s="21"/>
      <c r="H141" s="22"/>
      <c r="I141" s="22"/>
      <c r="J141" s="22"/>
    </row>
    <row r="142" spans="1:10" ht="18" x14ac:dyDescent="0.3">
      <c r="A142" s="15"/>
      <c r="B142" s="16"/>
      <c r="C142" s="17"/>
      <c r="D142" s="4"/>
      <c r="E142" s="1"/>
      <c r="F142" s="1"/>
      <c r="G142" s="21"/>
      <c r="H142" s="22"/>
      <c r="I142" s="22"/>
      <c r="J142" s="22"/>
    </row>
    <row r="143" spans="1:10" ht="18" x14ac:dyDescent="0.3">
      <c r="A143" s="15"/>
      <c r="B143" s="16"/>
      <c r="C143" s="17"/>
      <c r="D143" s="4"/>
      <c r="E143" s="1"/>
      <c r="F143" s="1"/>
      <c r="G143" s="21"/>
      <c r="H143" s="22"/>
      <c r="I143" s="22"/>
      <c r="J143" s="22"/>
    </row>
    <row r="144" spans="1:10" ht="18" x14ac:dyDescent="0.3">
      <c r="A144" s="15"/>
      <c r="B144" s="16"/>
      <c r="C144" s="17"/>
      <c r="D144" s="4"/>
      <c r="E144" s="1"/>
      <c r="F144" s="1"/>
      <c r="G144" s="21"/>
      <c r="H144" s="22"/>
      <c r="I144" s="22"/>
      <c r="J144" s="22"/>
    </row>
    <row r="145" spans="1:10" ht="18" x14ac:dyDescent="0.3">
      <c r="A145" s="15"/>
      <c r="B145" s="16"/>
      <c r="C145" s="17"/>
      <c r="D145" s="4"/>
      <c r="E145" s="1"/>
      <c r="F145" s="1"/>
      <c r="G145" s="21"/>
      <c r="H145" s="22"/>
      <c r="I145" s="22"/>
      <c r="J145" s="22"/>
    </row>
    <row r="146" spans="1:10" ht="18" x14ac:dyDescent="0.3">
      <c r="A146" s="15"/>
      <c r="B146" s="16"/>
      <c r="C146" s="17"/>
      <c r="D146" s="4"/>
      <c r="E146" s="1"/>
      <c r="F146" s="1"/>
      <c r="G146" s="21"/>
      <c r="H146" s="22"/>
      <c r="I146" s="22"/>
      <c r="J146" s="22"/>
    </row>
    <row r="147" spans="1:10" ht="18" x14ac:dyDescent="0.3">
      <c r="A147" s="15"/>
      <c r="B147" s="16"/>
      <c r="C147" s="17"/>
      <c r="D147" s="4"/>
      <c r="E147" s="1"/>
      <c r="F147" s="1"/>
      <c r="G147" s="21"/>
      <c r="H147" s="22"/>
      <c r="I147" s="22"/>
      <c r="J147" s="22"/>
    </row>
    <row r="148" spans="1:10" ht="18" x14ac:dyDescent="0.3">
      <c r="A148" s="15"/>
      <c r="B148" s="16"/>
      <c r="C148" s="17"/>
      <c r="D148" s="4"/>
      <c r="E148" s="1"/>
      <c r="F148" s="1"/>
      <c r="G148" s="21"/>
      <c r="H148" s="22"/>
      <c r="I148" s="22"/>
      <c r="J148" s="22"/>
    </row>
    <row r="149" spans="1:10" ht="18" x14ac:dyDescent="0.3">
      <c r="A149" s="15"/>
      <c r="B149" s="16"/>
      <c r="C149" s="17"/>
      <c r="D149" s="4"/>
      <c r="E149" s="1"/>
      <c r="F149" s="1"/>
      <c r="G149" s="21"/>
      <c r="H149" s="22"/>
      <c r="I149" s="22"/>
      <c r="J149" s="22"/>
    </row>
    <row r="150" spans="1:10" ht="18" x14ac:dyDescent="0.3">
      <c r="A150" s="15"/>
      <c r="B150" s="16"/>
      <c r="C150" s="17"/>
      <c r="D150" s="4"/>
      <c r="E150" s="1"/>
      <c r="F150" s="1"/>
      <c r="G150" s="21"/>
      <c r="H150" s="22"/>
      <c r="I150" s="22"/>
      <c r="J150" s="22"/>
    </row>
    <row r="151" spans="1:10" ht="18" x14ac:dyDescent="0.3">
      <c r="A151" s="15"/>
      <c r="B151" s="16"/>
      <c r="C151" s="17"/>
      <c r="D151" s="4"/>
      <c r="E151" s="1"/>
      <c r="F151" s="1"/>
      <c r="G151" s="21"/>
      <c r="H151" s="22"/>
      <c r="I151" s="22"/>
      <c r="J151" s="22"/>
    </row>
    <row r="152" spans="1:10" ht="18" x14ac:dyDescent="0.3">
      <c r="A152" s="15"/>
      <c r="B152" s="16"/>
      <c r="C152" s="17"/>
      <c r="D152" s="4"/>
      <c r="E152" s="1"/>
      <c r="F152" s="1"/>
      <c r="G152" s="21"/>
      <c r="H152" s="22"/>
      <c r="I152" s="22"/>
      <c r="J152" s="22"/>
    </row>
    <row r="153" spans="1:10" ht="18" x14ac:dyDescent="0.3">
      <c r="A153" s="15"/>
      <c r="B153" s="16"/>
      <c r="C153" s="17"/>
      <c r="D153" s="4"/>
      <c r="E153" s="1"/>
      <c r="F153" s="1"/>
      <c r="G153" s="21"/>
      <c r="H153" s="22"/>
      <c r="I153" s="22"/>
      <c r="J153" s="22"/>
    </row>
    <row r="154" spans="1:10" ht="18" x14ac:dyDescent="0.3">
      <c r="A154" s="15"/>
      <c r="B154" s="16"/>
      <c r="C154" s="17"/>
      <c r="D154" s="4"/>
      <c r="E154" s="1"/>
      <c r="F154" s="1"/>
      <c r="G154" s="21"/>
      <c r="H154" s="22"/>
      <c r="I154" s="22"/>
      <c r="J154" s="22"/>
    </row>
    <row r="155" spans="1:10" ht="18" x14ac:dyDescent="0.3">
      <c r="A155" s="15"/>
      <c r="B155" s="16"/>
      <c r="C155" s="17"/>
      <c r="D155" s="4"/>
      <c r="E155" s="10"/>
      <c r="F155" s="1"/>
      <c r="G155" s="21"/>
      <c r="H155" s="22"/>
      <c r="I155" s="22"/>
      <c r="J155" s="22"/>
    </row>
    <row r="156" spans="1:10" ht="18" x14ac:dyDescent="0.3">
      <c r="A156" s="15"/>
      <c r="B156" s="16"/>
      <c r="C156" s="17"/>
      <c r="D156" s="4"/>
      <c r="E156" s="1"/>
      <c r="F156" s="1"/>
      <c r="G156" s="21"/>
      <c r="H156" s="22"/>
      <c r="I156" s="22"/>
      <c r="J156" s="22"/>
    </row>
    <row r="157" spans="1:10" ht="18" x14ac:dyDescent="0.3">
      <c r="A157" s="15"/>
      <c r="B157" s="16"/>
      <c r="C157" s="17"/>
      <c r="D157" s="4"/>
      <c r="E157" s="1"/>
      <c r="F157" s="1"/>
      <c r="G157" s="21"/>
      <c r="H157" s="22"/>
      <c r="I157" s="22"/>
      <c r="J157" s="22"/>
    </row>
    <row r="158" spans="1:10" ht="18" x14ac:dyDescent="0.3">
      <c r="A158" s="15"/>
      <c r="B158" s="16"/>
      <c r="C158" s="17"/>
      <c r="D158" s="4"/>
      <c r="E158" s="1"/>
      <c r="F158" s="1"/>
      <c r="G158" s="21"/>
      <c r="H158" s="22"/>
      <c r="I158" s="22"/>
      <c r="J158" s="22"/>
    </row>
    <row r="159" spans="1:10" ht="32.4" x14ac:dyDescent="0.55000000000000004">
      <c r="A159" s="152"/>
      <c r="B159" s="152"/>
      <c r="C159" s="106"/>
      <c r="D159" s="107"/>
      <c r="E159" s="1"/>
      <c r="F159" s="1"/>
      <c r="G159" s="21"/>
      <c r="H159" s="22"/>
      <c r="I159" s="22"/>
      <c r="J159" s="22"/>
    </row>
    <row r="160" spans="1:10" ht="32.4" x14ac:dyDescent="0.3">
      <c r="A160" s="171"/>
      <c r="B160" s="171"/>
      <c r="C160" s="171"/>
      <c r="D160" s="171"/>
      <c r="E160" s="110"/>
      <c r="F160" s="1"/>
      <c r="G160" s="21"/>
      <c r="H160" s="22"/>
      <c r="I160" s="22"/>
      <c r="J160" s="22"/>
    </row>
    <row r="161" spans="1:10" ht="32.4" x14ac:dyDescent="0.55000000000000004">
      <c r="A161" s="152"/>
      <c r="B161" s="152"/>
      <c r="C161" s="152"/>
      <c r="D161" s="107"/>
      <c r="E161" s="1"/>
      <c r="F161" s="1"/>
      <c r="G161" s="21"/>
      <c r="H161" s="22"/>
      <c r="I161" s="22"/>
      <c r="J161" s="22"/>
    </row>
    <row r="162" spans="1:10" ht="32.4" x14ac:dyDescent="0.55000000000000004">
      <c r="A162" s="133"/>
      <c r="B162" s="109"/>
      <c r="C162" s="106"/>
      <c r="D162" s="107"/>
      <c r="E162" s="1"/>
      <c r="F162" s="1"/>
      <c r="G162" s="21"/>
      <c r="H162" s="22"/>
      <c r="I162" s="22"/>
      <c r="J162" s="22"/>
    </row>
    <row r="163" spans="1:10" ht="18" x14ac:dyDescent="0.3">
      <c r="A163" s="15"/>
      <c r="B163" s="16"/>
      <c r="C163" s="17"/>
      <c r="D163" s="4"/>
      <c r="E163" s="1"/>
      <c r="F163" s="1"/>
      <c r="G163" s="21"/>
      <c r="H163" s="22"/>
      <c r="I163" s="22"/>
      <c r="J163" s="22"/>
    </row>
    <row r="164" spans="1:10" ht="18" x14ac:dyDescent="0.3">
      <c r="A164" s="15"/>
      <c r="B164" s="16"/>
      <c r="C164" s="17"/>
      <c r="D164" s="4"/>
      <c r="E164" s="1"/>
      <c r="F164" s="1"/>
      <c r="G164" s="21"/>
      <c r="H164" s="22"/>
      <c r="I164" s="22"/>
      <c r="J164" s="22"/>
    </row>
    <row r="165" spans="1:10" ht="18" x14ac:dyDescent="0.3">
      <c r="A165" s="15"/>
      <c r="B165" s="16"/>
      <c r="C165" s="17"/>
      <c r="D165" s="4"/>
      <c r="E165" s="1"/>
      <c r="F165" s="1"/>
      <c r="G165" s="21"/>
      <c r="H165" s="22"/>
      <c r="I165" s="22"/>
      <c r="J165" s="22"/>
    </row>
    <row r="166" spans="1:10" ht="18" x14ac:dyDescent="0.3">
      <c r="A166" s="15"/>
      <c r="B166" s="16"/>
      <c r="C166" s="17"/>
      <c r="D166" s="4"/>
      <c r="E166" s="1"/>
      <c r="F166" s="1"/>
      <c r="G166" s="21"/>
      <c r="H166" s="22"/>
      <c r="I166" s="22"/>
      <c r="J166" s="22"/>
    </row>
    <row r="167" spans="1:10" ht="18" x14ac:dyDescent="0.3">
      <c r="A167" s="15"/>
      <c r="B167" s="16"/>
      <c r="C167" s="17"/>
      <c r="D167" s="4"/>
      <c r="E167" s="1"/>
      <c r="F167" s="1"/>
      <c r="G167" s="21"/>
      <c r="H167" s="22"/>
      <c r="I167" s="22"/>
      <c r="J167" s="22"/>
    </row>
    <row r="168" spans="1:10" ht="18" x14ac:dyDescent="0.3">
      <c r="A168" s="15"/>
      <c r="B168" s="16"/>
      <c r="C168" s="17"/>
      <c r="D168" s="4"/>
      <c r="E168" s="1"/>
      <c r="F168" s="1"/>
      <c r="G168" s="21"/>
      <c r="H168" s="22"/>
      <c r="I168" s="22"/>
      <c r="J168" s="22"/>
    </row>
    <row r="169" spans="1:10" ht="18" x14ac:dyDescent="0.3">
      <c r="A169" s="15"/>
      <c r="B169" s="16"/>
      <c r="C169" s="17"/>
      <c r="D169" s="4"/>
      <c r="E169" s="1"/>
      <c r="F169" s="1"/>
      <c r="G169" s="21"/>
      <c r="H169" s="22"/>
      <c r="I169" s="22"/>
      <c r="J169" s="22"/>
    </row>
    <row r="170" spans="1:10" ht="18" x14ac:dyDescent="0.3">
      <c r="A170" s="15"/>
      <c r="B170" s="16"/>
      <c r="C170" s="17"/>
      <c r="D170" s="4"/>
      <c r="E170" s="1"/>
      <c r="F170" s="1"/>
      <c r="G170" s="21"/>
      <c r="H170" s="22"/>
      <c r="I170" s="22"/>
      <c r="J170" s="22"/>
    </row>
    <row r="171" spans="1:10" ht="18" x14ac:dyDescent="0.3">
      <c r="A171" s="15"/>
      <c r="B171" s="16"/>
      <c r="C171" s="17"/>
      <c r="D171" s="4"/>
      <c r="E171" s="1"/>
      <c r="F171" s="1"/>
      <c r="G171" s="21"/>
      <c r="H171" s="22"/>
      <c r="I171" s="22"/>
      <c r="J171" s="22"/>
    </row>
  </sheetData>
  <mergeCells count="64">
    <mergeCell ref="H104:J105"/>
    <mergeCell ref="A105:D105"/>
    <mergeCell ref="A159:B159"/>
    <mergeCell ref="A160:D160"/>
    <mergeCell ref="A161:C161"/>
    <mergeCell ref="A104:D104"/>
    <mergeCell ref="F99:F100"/>
    <mergeCell ref="D83:E83"/>
    <mergeCell ref="D84:E84"/>
    <mergeCell ref="E85:E86"/>
    <mergeCell ref="F85:F86"/>
    <mergeCell ref="D87:E87"/>
    <mergeCell ref="D88:E88"/>
    <mergeCell ref="D94:E94"/>
    <mergeCell ref="D95:E95"/>
    <mergeCell ref="D97:E97"/>
    <mergeCell ref="D98:E98"/>
    <mergeCell ref="E99:E100"/>
    <mergeCell ref="D81:E81"/>
    <mergeCell ref="D62:E62"/>
    <mergeCell ref="D63:E63"/>
    <mergeCell ref="D65:E65"/>
    <mergeCell ref="D66:E66"/>
    <mergeCell ref="E68:E70"/>
    <mergeCell ref="D71:E71"/>
    <mergeCell ref="D72:E72"/>
    <mergeCell ref="D76:E76"/>
    <mergeCell ref="D77:E77"/>
    <mergeCell ref="D80:E80"/>
    <mergeCell ref="F68:F70"/>
    <mergeCell ref="D50:E50"/>
    <mergeCell ref="D51:D52"/>
    <mergeCell ref="D55:E55"/>
    <mergeCell ref="D56:E56"/>
    <mergeCell ref="D59:E59"/>
    <mergeCell ref="D60:E60"/>
    <mergeCell ref="F38:F40"/>
    <mergeCell ref="D41:E41"/>
    <mergeCell ref="D42:E42"/>
    <mergeCell ref="D44:E44"/>
    <mergeCell ref="D45:E45"/>
    <mergeCell ref="D49:E49"/>
    <mergeCell ref="D26:E26"/>
    <mergeCell ref="D29:E29"/>
    <mergeCell ref="D30:E30"/>
    <mergeCell ref="D35:E35"/>
    <mergeCell ref="D36:E36"/>
    <mergeCell ref="E38:E40"/>
    <mergeCell ref="D25:E25"/>
    <mergeCell ref="I1:J1"/>
    <mergeCell ref="I2:J2"/>
    <mergeCell ref="I3:J3"/>
    <mergeCell ref="A5:J6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D11:E11"/>
    <mergeCell ref="D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2025 </vt:lpstr>
      <vt:lpstr>Аркуш1</vt:lpstr>
      <vt:lpstr>'2025 '!Заголовки_для_друку</vt:lpstr>
      <vt:lpstr>'2025 '!Область_друку</vt:lpstr>
    </vt:vector>
  </TitlesOfParts>
  <Company>ГФУ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K-7392</dc:creator>
  <cp:lastModifiedBy>UID</cp:lastModifiedBy>
  <cp:lastPrinted>2024-12-12T07:25:13Z</cp:lastPrinted>
  <dcterms:created xsi:type="dcterms:W3CDTF">2011-12-23T16:29:18Z</dcterms:created>
  <dcterms:modified xsi:type="dcterms:W3CDTF">2024-12-18T12:51:00Z</dcterms:modified>
</cp:coreProperties>
</file>