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88" windowWidth="14808" windowHeight="6936"/>
  </bookViews>
  <sheets>
    <sheet name="2024" sheetId="7" r:id="rId1"/>
  </sheets>
  <definedNames>
    <definedName name="_xlnm.Print_Area" localSheetId="0">'2024'!$B$1:$F$81</definedName>
  </definedNames>
  <calcPr calcId="145621" refMode="R1C1"/>
</workbook>
</file>

<file path=xl/calcChain.xml><?xml version="1.0" encoding="utf-8"?>
<calcChain xmlns="http://schemas.openxmlformats.org/spreadsheetml/2006/main">
  <c r="E18" i="7" l="1"/>
  <c r="E39" i="7" l="1"/>
  <c r="E77" i="7" s="1"/>
  <c r="D39" i="7"/>
  <c r="D77" i="7" s="1"/>
  <c r="F76" i="7"/>
  <c r="F75" i="7"/>
  <c r="F73" i="7"/>
  <c r="F72" i="7"/>
  <c r="F71" i="7"/>
  <c r="F70" i="7"/>
  <c r="F69" i="7"/>
  <c r="F68" i="7"/>
  <c r="F67" i="7"/>
  <c r="F65" i="7"/>
  <c r="F64" i="7"/>
  <c r="F63" i="7"/>
  <c r="F62" i="7"/>
  <c r="F61" i="7"/>
  <c r="F60" i="7"/>
  <c r="F59" i="7"/>
  <c r="F57" i="7"/>
  <c r="F56" i="7"/>
  <c r="F55" i="7"/>
  <c r="F54" i="7"/>
  <c r="F53" i="7"/>
  <c r="F52" i="7"/>
  <c r="F51" i="7"/>
  <c r="F49" i="7"/>
  <c r="F48" i="7"/>
  <c r="F47" i="7"/>
  <c r="F46" i="7"/>
  <c r="F45" i="7"/>
  <c r="F44" i="7"/>
  <c r="F43" i="7"/>
  <c r="F41" i="7"/>
  <c r="F40" i="7"/>
  <c r="F38" i="7"/>
  <c r="F37" i="7"/>
  <c r="F36" i="7"/>
  <c r="F35" i="7"/>
  <c r="F34" i="7"/>
  <c r="F32" i="7"/>
  <c r="F31" i="7"/>
  <c r="F30" i="7"/>
  <c r="F29" i="7"/>
  <c r="F28" i="7"/>
  <c r="F27" i="7"/>
  <c r="F22" i="7"/>
  <c r="F26" i="7"/>
  <c r="F24" i="7"/>
  <c r="F23" i="7"/>
  <c r="F21" i="7"/>
  <c r="F18" i="7"/>
  <c r="F20" i="7"/>
  <c r="F39" i="7" l="1"/>
  <c r="F77" i="7" s="1"/>
</calcChain>
</file>

<file path=xl/sharedStrings.xml><?xml version="1.0" encoding="utf-8"?>
<sst xmlns="http://schemas.openxmlformats.org/spreadsheetml/2006/main" count="129" uniqueCount="78">
  <si>
    <t xml:space="preserve">Назва розпорядника коштів/ адміністративно-територіальної одиниці (місцевого бюджету)                         </t>
  </si>
  <si>
    <t xml:space="preserve">                 </t>
  </si>
  <si>
    <t xml:space="preserve">                                                                            </t>
  </si>
  <si>
    <t xml:space="preserve">                           </t>
  </si>
  <si>
    <t xml:space="preserve">          </t>
  </si>
  <si>
    <t xml:space="preserve">                                       від_______________№___________</t>
  </si>
  <si>
    <t>Код бюджет-ної програ-ми</t>
  </si>
  <si>
    <t>Білоберізька сільська територіальна громада</t>
  </si>
  <si>
    <t>Богородчанська  селищна територіальна громада</t>
  </si>
  <si>
    <t>Болехівська міська територіальна громада</t>
  </si>
  <si>
    <t>Брошнів-Осадська  селищна територіальна громада</t>
  </si>
  <si>
    <t>Бурштинська міська територіальна громада</t>
  </si>
  <si>
    <t>Верховинська селищна територіальна громада</t>
  </si>
  <si>
    <t>Галицька міська територіальна громада</t>
  </si>
  <si>
    <t>Гвіздецька  селищна територіальна громада</t>
  </si>
  <si>
    <t>Городенківська міська територіальна громада</t>
  </si>
  <si>
    <t>Делятинська  селищна територіальна громада</t>
  </si>
  <si>
    <t>Долинська міська територіальна громада</t>
  </si>
  <si>
    <t>Дубівська сільська територіальна громада</t>
  </si>
  <si>
    <t>Дубовецька сільська територіальна громада</t>
  </si>
  <si>
    <t>Калуська міська територіальна громада</t>
  </si>
  <si>
    <t>Коломийська міська територіальна громада</t>
  </si>
  <si>
    <t>Косівська міська територіальна громада</t>
  </si>
  <si>
    <t>Космацька сільська територіальна громада</t>
  </si>
  <si>
    <t>Кутська  селищна територіальна громада</t>
  </si>
  <si>
    <t>Ланчинська  селищна територіальна громада</t>
  </si>
  <si>
    <t>Лисецька  селищна територіальна громада</t>
  </si>
  <si>
    <t>Матеївецька сільська територіальна громада</t>
  </si>
  <si>
    <t>Надвірнянська міська територіальна громада</t>
  </si>
  <si>
    <t>Нижньовербізька сільська територіальна громада</t>
  </si>
  <si>
    <t>Новицька сільська територіальна громада</t>
  </si>
  <si>
    <t>Обертинська  селищна територіальна громада</t>
  </si>
  <si>
    <t>Олешанська сільська територіальна громада</t>
  </si>
  <si>
    <t>Пасічнянська сільська територіальна громада</t>
  </si>
  <si>
    <t>Перегінська  селищна територіальна громада</t>
  </si>
  <si>
    <t>Переріслянська сільська територіальна громада</t>
  </si>
  <si>
    <t>Поляницька сільська територіальна громада</t>
  </si>
  <si>
    <t>П’ядицька сільська територіальна громада</t>
  </si>
  <si>
    <t>Рогатинська міська територіальна громада</t>
  </si>
  <si>
    <t>Снятинська міська територіальна громада</t>
  </si>
  <si>
    <t>Спаська сільська територіальна громада</t>
  </si>
  <si>
    <t>Тисменицька міська територіальна громада</t>
  </si>
  <si>
    <t>Тлумацька міська територіальна громада</t>
  </si>
  <si>
    <t>Яблунівська  селищна територіальна громада</t>
  </si>
  <si>
    <t>Ямницька сільська територіальна громада</t>
  </si>
  <si>
    <t>Яремчанська міська територіальна громада</t>
  </si>
  <si>
    <t>Ворохтянська  селищна територіальна громада</t>
  </si>
  <si>
    <t>Загвіздянська  сільська територіальна громада</t>
  </si>
  <si>
    <t>Угринівська сільська територіальна громада</t>
  </si>
  <si>
    <t>Розподіл</t>
  </si>
  <si>
    <t xml:space="preserve">  </t>
  </si>
  <si>
    <t>Івано-Франківської обласної</t>
  </si>
  <si>
    <t>державної адміністрації</t>
  </si>
  <si>
    <t>Директор департаменту освіти і науки</t>
  </si>
  <si>
    <t xml:space="preserve">   адміністрації </t>
  </si>
  <si>
    <t xml:space="preserve">   обласної військової</t>
  </si>
  <si>
    <t xml:space="preserve">   Івано-Франківської</t>
  </si>
  <si>
    <t xml:space="preserve">   до розпорядження</t>
  </si>
  <si>
    <t>Печеніжинська селищна територіальна громада</t>
  </si>
  <si>
    <t>Івано-Франківська міська терито-ріальна громада</t>
  </si>
  <si>
    <t>Отинійська  селищна терито-ріальна громада</t>
  </si>
  <si>
    <t>Солотвинська  селищна терито-ріальна громада</t>
  </si>
  <si>
    <t>Рожнятівська селищна терито-ріальна громада</t>
  </si>
  <si>
    <t xml:space="preserve">       Віктор КІМАКОВИЧ                                                                                                   </t>
  </si>
  <si>
    <t xml:space="preserve">   Додаток                                                 </t>
  </si>
  <si>
    <t>0611291                0611292</t>
  </si>
  <si>
    <t>Всього по департаменту освіти і науки облдерж-адміністрації</t>
  </si>
  <si>
    <t>коштів  освітньої субвенції з державного бюджету місцевим бюджетам</t>
  </si>
  <si>
    <t>викладання навчального предмета «Захист України» у 2024 році</t>
  </si>
  <si>
    <t>Вигодська  селищна територіальна громада</t>
  </si>
  <si>
    <t>(за спеціальним фондом державного бюджету) для забезпечення</t>
  </si>
  <si>
    <t xml:space="preserve">Обсяг залишку коштів освітньої субвенції на закупівлю засобів навчання та комп’ютерного обладнання для оснащення навчальних кабінетів (осередків викладання) предмета «Захист України» (видатки розвитку),                                                                          грн. </t>
  </si>
  <si>
    <t>Обсяг коштів, який буде спрямований на закупівлю засобів навчання та комп’ютерного обладнання для оснащення навчальних кабінетів предмета «Захист України» (видатки розвитку),                                                    грн.</t>
  </si>
  <si>
    <t>Департамент освіти і науки облдерж-адміністрації (заклади освіти обласного підпорядкування)</t>
  </si>
  <si>
    <t xml:space="preserve">Обсяг коштів, які необхідно  виділити  з обласного бюджету і бюджетів територіальних громад  на засадах співфінансування  на закупівлю засобів навчання та комп’ютерного обладнання для оснащення навчальних кабінетів предмета «Захист України» (видатки розвитку), грн. </t>
  </si>
  <si>
    <t>Департамент освіти і науки облдерж-адміністрації (Комунальний заклад фахової передвищої освіти "Івано-Франківський медичний фаховий коледж" Івано-Франківської обласної ради)</t>
  </si>
  <si>
    <t>Рожнівська сільська територіальна громада</t>
  </si>
  <si>
    <t xml:space="preserve">   від 23.09.2024 №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</si>
</sst>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₴&quot;_-;\-* #,##0.00&quot;₴&quot;_-;_-* &quot;-&quot;??&quot;₴&quot;_-;_-@_-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2"/>
      <name val="Times New Roman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/>
    <xf numFmtId="0" fontId="3" fillId="0" borderId="0" xfId="0" applyFont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left" vertical="top"/>
    </xf>
    <xf numFmtId="0" fontId="8" fillId="0" borderId="0" xfId="0" applyFont="1" applyBorder="1"/>
    <xf numFmtId="0" fontId="2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44" fontId="5" fillId="0" borderId="1" xfId="0" applyNumberFormat="1" applyFont="1" applyBorder="1" applyAlignment="1">
      <alignment horizontal="center" vertical="top" wrapText="1"/>
    </xf>
    <xf numFmtId="164" fontId="9" fillId="2" borderId="1" xfId="0" applyNumberFormat="1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1" xfId="1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0" borderId="1" xfId="1" applyFont="1" applyFill="1" applyBorder="1" applyAlignment="1">
      <alignment horizontal="left" vertical="top" wrapText="1"/>
    </xf>
    <xf numFmtId="0" fontId="9" fillId="0" borderId="1" xfId="1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164" fontId="9" fillId="0" borderId="2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164" fontId="8" fillId="0" borderId="0" xfId="0" applyNumberFormat="1" applyFont="1" applyBorder="1" applyAlignment="1">
      <alignment wrapText="1"/>
    </xf>
    <xf numFmtId="0" fontId="7" fillId="0" borderId="3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/>
    </xf>
    <xf numFmtId="44" fontId="6" fillId="0" borderId="1" xfId="0" applyNumberFormat="1" applyFont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5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</cellXfs>
  <cellStyles count="2">
    <cellStyle name="Звичайний" xfId="0" builtinId="0"/>
    <cellStyle name="Обычный_ДовдкаЛС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87"/>
  <sheetViews>
    <sheetView tabSelected="1" view="pageBreakPreview" topLeftCell="B73" zoomScale="90" zoomScaleNormal="63" zoomScaleSheetLayoutView="90" zoomScalePageLayoutView="90" workbookViewId="0">
      <selection activeCell="D13" sqref="D13:D16"/>
    </sheetView>
  </sheetViews>
  <sheetFormatPr defaultColWidth="9.109375" defaultRowHeight="18" x14ac:dyDescent="0.35"/>
  <cols>
    <col min="1" max="1" width="2.6640625" style="1" hidden="1" customWidth="1"/>
    <col min="2" max="2" width="9.109375" style="1" customWidth="1"/>
    <col min="3" max="3" width="19.44140625" style="1" customWidth="1"/>
    <col min="4" max="4" width="33.6640625" style="1" customWidth="1"/>
    <col min="5" max="5" width="35.109375" style="1" customWidth="1"/>
    <col min="6" max="6" width="31.109375" style="1" customWidth="1"/>
    <col min="7" max="7" width="26.33203125" style="1" customWidth="1"/>
    <col min="8" max="8" width="25.109375" style="1" customWidth="1"/>
    <col min="9" max="9" width="27.6640625" style="1" customWidth="1"/>
    <col min="10" max="16384" width="9.109375" style="1"/>
  </cols>
  <sheetData>
    <row r="1" spans="2:6" ht="18.75" customHeight="1" x14ac:dyDescent="0.35">
      <c r="B1" s="4"/>
      <c r="C1" s="7" t="s">
        <v>4</v>
      </c>
      <c r="D1" s="8"/>
      <c r="E1" s="9"/>
      <c r="F1" s="29" t="s">
        <v>64</v>
      </c>
    </row>
    <row r="2" spans="2:6" ht="18.75" customHeight="1" x14ac:dyDescent="0.35">
      <c r="B2" s="4"/>
      <c r="C2" s="8" t="s">
        <v>3</v>
      </c>
      <c r="D2" s="8"/>
      <c r="E2" s="9"/>
      <c r="F2" s="29" t="s">
        <v>57</v>
      </c>
    </row>
    <row r="3" spans="2:6" ht="18.75" customHeight="1" x14ac:dyDescent="0.35">
      <c r="B3" s="4"/>
      <c r="C3" s="7" t="s">
        <v>2</v>
      </c>
      <c r="D3" s="5"/>
      <c r="E3" s="5"/>
      <c r="F3" s="29" t="s">
        <v>56</v>
      </c>
    </row>
    <row r="4" spans="2:6" ht="18.75" customHeight="1" x14ac:dyDescent="0.35">
      <c r="B4" s="4"/>
      <c r="C4" s="8" t="s">
        <v>1</v>
      </c>
      <c r="D4" s="13" t="s">
        <v>5</v>
      </c>
      <c r="E4" s="13"/>
      <c r="F4" s="28" t="s">
        <v>55</v>
      </c>
    </row>
    <row r="5" spans="2:6" ht="18.75" customHeight="1" x14ac:dyDescent="0.35">
      <c r="B5" s="4"/>
      <c r="C5" s="9"/>
      <c r="D5" s="13"/>
      <c r="E5" s="13"/>
      <c r="F5" s="25" t="s">
        <v>54</v>
      </c>
    </row>
    <row r="6" spans="2:6" ht="18.75" customHeight="1" x14ac:dyDescent="0.35">
      <c r="B6" s="4"/>
      <c r="C6" s="9"/>
      <c r="D6" s="13"/>
      <c r="E6" s="13"/>
      <c r="F6" s="25" t="s">
        <v>77</v>
      </c>
    </row>
    <row r="7" spans="2:6" ht="12.75" customHeight="1" x14ac:dyDescent="0.35">
      <c r="B7" s="4"/>
      <c r="C7" s="9"/>
      <c r="D7" s="13"/>
      <c r="E7" s="13"/>
      <c r="F7" s="26"/>
    </row>
    <row r="8" spans="2:6" x14ac:dyDescent="0.35">
      <c r="B8" s="39" t="s">
        <v>49</v>
      </c>
      <c r="C8" s="39"/>
      <c r="D8" s="39"/>
      <c r="E8" s="39"/>
      <c r="F8" s="39"/>
    </row>
    <row r="9" spans="2:6" ht="16.5" customHeight="1" x14ac:dyDescent="0.35">
      <c r="B9" s="38" t="s">
        <v>67</v>
      </c>
      <c r="C9" s="38"/>
      <c r="D9" s="38"/>
      <c r="E9" s="38"/>
      <c r="F9" s="38"/>
    </row>
    <row r="10" spans="2:6" ht="17.25" customHeight="1" x14ac:dyDescent="0.35">
      <c r="B10" s="38" t="s">
        <v>70</v>
      </c>
      <c r="C10" s="38"/>
      <c r="D10" s="38"/>
      <c r="E10" s="38"/>
      <c r="F10" s="38"/>
    </row>
    <row r="11" spans="2:6" ht="18.75" customHeight="1" x14ac:dyDescent="0.35">
      <c r="B11" s="38" t="s">
        <v>68</v>
      </c>
      <c r="C11" s="38"/>
      <c r="D11" s="38"/>
      <c r="E11" s="38"/>
      <c r="F11" s="38"/>
    </row>
    <row r="12" spans="2:6" ht="8.25" customHeight="1" x14ac:dyDescent="0.35">
      <c r="B12" s="27" t="s">
        <v>50</v>
      </c>
      <c r="C12" s="27"/>
      <c r="D12" s="27"/>
      <c r="E12" s="27"/>
      <c r="F12" s="27"/>
    </row>
    <row r="13" spans="2:6" ht="18.75" customHeight="1" x14ac:dyDescent="0.35">
      <c r="B13" s="43" t="s">
        <v>6</v>
      </c>
      <c r="C13" s="40" t="s">
        <v>0</v>
      </c>
      <c r="D13" s="40" t="s">
        <v>71</v>
      </c>
      <c r="E13" s="40" t="s">
        <v>74</v>
      </c>
      <c r="F13" s="40" t="s">
        <v>72</v>
      </c>
    </row>
    <row r="14" spans="2:6" x14ac:dyDescent="0.35">
      <c r="B14" s="44"/>
      <c r="C14" s="41"/>
      <c r="D14" s="41"/>
      <c r="E14" s="41"/>
      <c r="F14" s="41"/>
    </row>
    <row r="15" spans="2:6" x14ac:dyDescent="0.35">
      <c r="B15" s="44"/>
      <c r="C15" s="41"/>
      <c r="D15" s="41"/>
      <c r="E15" s="41"/>
      <c r="F15" s="41"/>
    </row>
    <row r="16" spans="2:6" ht="87.75" customHeight="1" x14ac:dyDescent="0.35">
      <c r="B16" s="45"/>
      <c r="C16" s="42"/>
      <c r="D16" s="42"/>
      <c r="E16" s="42"/>
      <c r="F16" s="42"/>
    </row>
    <row r="17" spans="2:6" s="3" customFormat="1" ht="15.75" customHeight="1" x14ac:dyDescent="0.35">
      <c r="B17" s="14">
        <v>1</v>
      </c>
      <c r="C17" s="32">
        <v>2</v>
      </c>
      <c r="D17" s="15">
        <v>3</v>
      </c>
      <c r="E17" s="31">
        <v>4</v>
      </c>
      <c r="F17" s="15">
        <v>5</v>
      </c>
    </row>
    <row r="18" spans="2:6" s="3" customFormat="1" ht="98.25" customHeight="1" x14ac:dyDescent="0.35">
      <c r="B18" s="16" t="s">
        <v>65</v>
      </c>
      <c r="C18" s="24" t="s">
        <v>73</v>
      </c>
      <c r="D18" s="36">
        <v>12544000</v>
      </c>
      <c r="E18" s="36">
        <f>5370900+3900-200</f>
        <v>5374600</v>
      </c>
      <c r="F18" s="36">
        <f>SUM(D18:E18)</f>
        <v>17918600</v>
      </c>
    </row>
    <row r="19" spans="2:6" s="3" customFormat="1" ht="21.75" customHeight="1" x14ac:dyDescent="0.35">
      <c r="B19" s="14">
        <v>1</v>
      </c>
      <c r="C19" s="34">
        <v>2</v>
      </c>
      <c r="D19" s="15">
        <v>3</v>
      </c>
      <c r="E19" s="33">
        <v>4</v>
      </c>
      <c r="F19" s="15">
        <v>5</v>
      </c>
    </row>
    <row r="20" spans="2:6" s="3" customFormat="1" ht="189.75" customHeight="1" x14ac:dyDescent="0.35">
      <c r="B20" s="16" t="s">
        <v>65</v>
      </c>
      <c r="C20" s="24" t="s">
        <v>75</v>
      </c>
      <c r="D20" s="36">
        <v>1294200</v>
      </c>
      <c r="E20" s="36">
        <v>554600</v>
      </c>
      <c r="F20" s="36">
        <f>SUM(D20:E20)</f>
        <v>1848800</v>
      </c>
    </row>
    <row r="21" spans="2:6" ht="63.75" customHeight="1" x14ac:dyDescent="0.35">
      <c r="B21" s="16" t="s">
        <v>65</v>
      </c>
      <c r="C21" s="17" t="s">
        <v>7</v>
      </c>
      <c r="D21" s="36">
        <v>1396500</v>
      </c>
      <c r="E21" s="36">
        <v>73500</v>
      </c>
      <c r="F21" s="36">
        <f>SUM(D21:E21)</f>
        <v>1470000</v>
      </c>
    </row>
    <row r="22" spans="2:6" ht="69" customHeight="1" x14ac:dyDescent="0.35">
      <c r="B22" s="16" t="s">
        <v>65</v>
      </c>
      <c r="C22" s="17" t="s">
        <v>8</v>
      </c>
      <c r="D22" s="36">
        <v>1323000</v>
      </c>
      <c r="E22" s="36">
        <v>147000</v>
      </c>
      <c r="F22" s="36">
        <f>SUM(D22:E22)</f>
        <v>1470000</v>
      </c>
    </row>
    <row r="23" spans="2:6" s="2" customFormat="1" ht="48.75" customHeight="1" x14ac:dyDescent="0.3">
      <c r="B23" s="16" t="s">
        <v>65</v>
      </c>
      <c r="C23" s="17" t="s">
        <v>9</v>
      </c>
      <c r="D23" s="36">
        <v>1396500</v>
      </c>
      <c r="E23" s="36">
        <v>73500</v>
      </c>
      <c r="F23" s="36">
        <f t="shared" ref="F23:F76" si="0">SUM(D23:E23)</f>
        <v>1470000</v>
      </c>
    </row>
    <row r="24" spans="2:6" ht="63" customHeight="1" x14ac:dyDescent="0.35">
      <c r="B24" s="16" t="s">
        <v>65</v>
      </c>
      <c r="C24" s="17" t="s">
        <v>10</v>
      </c>
      <c r="D24" s="36">
        <v>1396500</v>
      </c>
      <c r="E24" s="36">
        <v>73500</v>
      </c>
      <c r="F24" s="36">
        <f t="shared" si="0"/>
        <v>1470000</v>
      </c>
    </row>
    <row r="25" spans="2:6" ht="25.5" customHeight="1" x14ac:dyDescent="0.35">
      <c r="B25" s="14">
        <v>1</v>
      </c>
      <c r="C25" s="34">
        <v>2</v>
      </c>
      <c r="D25" s="15">
        <v>3</v>
      </c>
      <c r="E25" s="33">
        <v>4</v>
      </c>
      <c r="F25" s="15">
        <v>5</v>
      </c>
    </row>
    <row r="26" spans="2:6" ht="48.75" customHeight="1" x14ac:dyDescent="0.35">
      <c r="B26" s="16" t="s">
        <v>65</v>
      </c>
      <c r="C26" s="17" t="s">
        <v>11</v>
      </c>
      <c r="D26" s="36">
        <v>1323000</v>
      </c>
      <c r="E26" s="36">
        <v>147000</v>
      </c>
      <c r="F26" s="36">
        <f t="shared" si="0"/>
        <v>1470000</v>
      </c>
    </row>
    <row r="27" spans="2:6" ht="63.75" customHeight="1" x14ac:dyDescent="0.35">
      <c r="B27" s="16" t="s">
        <v>65</v>
      </c>
      <c r="C27" s="17" t="s">
        <v>12</v>
      </c>
      <c r="D27" s="36">
        <v>1396500</v>
      </c>
      <c r="E27" s="36">
        <v>73500</v>
      </c>
      <c r="F27" s="36">
        <f t="shared" si="0"/>
        <v>1470000</v>
      </c>
    </row>
    <row r="28" spans="2:6" ht="48.75" customHeight="1" x14ac:dyDescent="0.35">
      <c r="B28" s="16" t="s">
        <v>65</v>
      </c>
      <c r="C28" s="17" t="s">
        <v>69</v>
      </c>
      <c r="D28" s="36">
        <v>1396500</v>
      </c>
      <c r="E28" s="36">
        <v>73500</v>
      </c>
      <c r="F28" s="36">
        <f t="shared" si="0"/>
        <v>1470000</v>
      </c>
    </row>
    <row r="29" spans="2:6" ht="69" customHeight="1" x14ac:dyDescent="0.35">
      <c r="B29" s="16" t="s">
        <v>65</v>
      </c>
      <c r="C29" s="17" t="s">
        <v>46</v>
      </c>
      <c r="D29" s="36">
        <v>1396500</v>
      </c>
      <c r="E29" s="36">
        <v>73500</v>
      </c>
      <c r="F29" s="36">
        <f t="shared" si="0"/>
        <v>1470000</v>
      </c>
    </row>
    <row r="30" spans="2:6" ht="58.5" customHeight="1" x14ac:dyDescent="0.35">
      <c r="B30" s="16" t="s">
        <v>65</v>
      </c>
      <c r="C30" s="17" t="s">
        <v>13</v>
      </c>
      <c r="D30" s="36">
        <v>1323000</v>
      </c>
      <c r="E30" s="36">
        <v>147000</v>
      </c>
      <c r="F30" s="36">
        <f t="shared" si="0"/>
        <v>1470000</v>
      </c>
    </row>
    <row r="31" spans="2:6" ht="55.5" customHeight="1" x14ac:dyDescent="0.35">
      <c r="B31" s="16" t="s">
        <v>65</v>
      </c>
      <c r="C31" s="17" t="s">
        <v>14</v>
      </c>
      <c r="D31" s="36">
        <v>1030500</v>
      </c>
      <c r="E31" s="36">
        <v>114500</v>
      </c>
      <c r="F31" s="36">
        <f t="shared" si="0"/>
        <v>1145000</v>
      </c>
    </row>
    <row r="32" spans="2:6" ht="75" customHeight="1" x14ac:dyDescent="0.35">
      <c r="B32" s="16" t="s">
        <v>65</v>
      </c>
      <c r="C32" s="17" t="s">
        <v>15</v>
      </c>
      <c r="D32" s="36">
        <v>1323000</v>
      </c>
      <c r="E32" s="36">
        <v>147000</v>
      </c>
      <c r="F32" s="36">
        <f t="shared" si="0"/>
        <v>1470000</v>
      </c>
    </row>
    <row r="33" spans="2:6" ht="28.5" customHeight="1" x14ac:dyDescent="0.35">
      <c r="B33" s="14">
        <v>1</v>
      </c>
      <c r="C33" s="34">
        <v>2</v>
      </c>
      <c r="D33" s="15">
        <v>3</v>
      </c>
      <c r="E33" s="33">
        <v>4</v>
      </c>
      <c r="F33" s="15">
        <v>5</v>
      </c>
    </row>
    <row r="34" spans="2:6" ht="65.25" customHeight="1" x14ac:dyDescent="0.35">
      <c r="B34" s="16" t="s">
        <v>65</v>
      </c>
      <c r="C34" s="17" t="s">
        <v>16</v>
      </c>
      <c r="D34" s="36">
        <v>1396500</v>
      </c>
      <c r="E34" s="36">
        <v>73500</v>
      </c>
      <c r="F34" s="36">
        <f t="shared" si="0"/>
        <v>1470000</v>
      </c>
    </row>
    <row r="35" spans="2:6" s="2" customFormat="1" ht="54" customHeight="1" x14ac:dyDescent="0.3">
      <c r="B35" s="16" t="s">
        <v>65</v>
      </c>
      <c r="C35" s="17" t="s">
        <v>17</v>
      </c>
      <c r="D35" s="36">
        <v>1396500</v>
      </c>
      <c r="E35" s="36">
        <v>73500</v>
      </c>
      <c r="F35" s="36">
        <f t="shared" si="0"/>
        <v>1470000</v>
      </c>
    </row>
    <row r="36" spans="2:6" ht="51.75" customHeight="1" x14ac:dyDescent="0.35">
      <c r="B36" s="16" t="s">
        <v>65</v>
      </c>
      <c r="C36" s="17" t="s">
        <v>18</v>
      </c>
      <c r="D36" s="36">
        <v>1087800</v>
      </c>
      <c r="E36" s="36">
        <v>57300</v>
      </c>
      <c r="F36" s="36">
        <f t="shared" si="0"/>
        <v>1145100</v>
      </c>
    </row>
    <row r="37" spans="2:6" ht="51" customHeight="1" x14ac:dyDescent="0.35">
      <c r="B37" s="16" t="s">
        <v>65</v>
      </c>
      <c r="C37" s="18" t="s">
        <v>19</v>
      </c>
      <c r="D37" s="36">
        <v>1030500</v>
      </c>
      <c r="E37" s="36">
        <v>114500</v>
      </c>
      <c r="F37" s="36">
        <f t="shared" si="0"/>
        <v>1145000</v>
      </c>
    </row>
    <row r="38" spans="2:6" ht="61.5" customHeight="1" x14ac:dyDescent="0.35">
      <c r="B38" s="16" t="s">
        <v>65</v>
      </c>
      <c r="C38" s="19" t="s">
        <v>47</v>
      </c>
      <c r="D38" s="36">
        <v>1323000</v>
      </c>
      <c r="E38" s="36">
        <v>147000</v>
      </c>
      <c r="F38" s="36">
        <f t="shared" si="0"/>
        <v>1470000</v>
      </c>
    </row>
    <row r="39" spans="2:6" ht="48.75" customHeight="1" x14ac:dyDescent="0.35">
      <c r="B39" s="16" t="s">
        <v>65</v>
      </c>
      <c r="C39" s="19" t="s">
        <v>59</v>
      </c>
      <c r="D39" s="36">
        <f>3465000+1294200+1294200</f>
        <v>6053400</v>
      </c>
      <c r="E39" s="36">
        <f>1485000+554600+554600</f>
        <v>2594200</v>
      </c>
      <c r="F39" s="36">
        <f t="shared" si="0"/>
        <v>8647600</v>
      </c>
    </row>
    <row r="40" spans="2:6" ht="49.5" customHeight="1" x14ac:dyDescent="0.35">
      <c r="B40" s="16" t="s">
        <v>65</v>
      </c>
      <c r="C40" s="19" t="s">
        <v>20</v>
      </c>
      <c r="D40" s="36">
        <v>1323000</v>
      </c>
      <c r="E40" s="36">
        <v>147000</v>
      </c>
      <c r="F40" s="36">
        <f t="shared" si="0"/>
        <v>1470000</v>
      </c>
    </row>
    <row r="41" spans="2:6" ht="50.25" customHeight="1" x14ac:dyDescent="0.35">
      <c r="B41" s="16" t="s">
        <v>65</v>
      </c>
      <c r="C41" s="19" t="s">
        <v>21</v>
      </c>
      <c r="D41" s="36">
        <v>1485000</v>
      </c>
      <c r="E41" s="36">
        <v>165000</v>
      </c>
      <c r="F41" s="36">
        <f t="shared" si="0"/>
        <v>1650000</v>
      </c>
    </row>
    <row r="42" spans="2:6" ht="27" customHeight="1" x14ac:dyDescent="0.35">
      <c r="B42" s="14">
        <v>1</v>
      </c>
      <c r="C42" s="34">
        <v>2</v>
      </c>
      <c r="D42" s="15">
        <v>3</v>
      </c>
      <c r="E42" s="33">
        <v>4</v>
      </c>
      <c r="F42" s="15">
        <v>5</v>
      </c>
    </row>
    <row r="43" spans="2:6" ht="51" customHeight="1" x14ac:dyDescent="0.35">
      <c r="B43" s="16" t="s">
        <v>65</v>
      </c>
      <c r="C43" s="19" t="s">
        <v>22</v>
      </c>
      <c r="D43" s="36">
        <v>1396500</v>
      </c>
      <c r="E43" s="36">
        <v>73500</v>
      </c>
      <c r="F43" s="36">
        <f t="shared" si="0"/>
        <v>1470000</v>
      </c>
    </row>
    <row r="44" spans="2:6" ht="51" customHeight="1" x14ac:dyDescent="0.35">
      <c r="B44" s="16" t="s">
        <v>65</v>
      </c>
      <c r="C44" s="19" t="s">
        <v>23</v>
      </c>
      <c r="D44" s="36">
        <v>1396500</v>
      </c>
      <c r="E44" s="36">
        <v>73500</v>
      </c>
      <c r="F44" s="36">
        <f t="shared" si="0"/>
        <v>1470000</v>
      </c>
    </row>
    <row r="45" spans="2:6" ht="51.75" customHeight="1" x14ac:dyDescent="0.35">
      <c r="B45" s="16" t="s">
        <v>65</v>
      </c>
      <c r="C45" s="19" t="s">
        <v>24</v>
      </c>
      <c r="D45" s="36">
        <v>1396500</v>
      </c>
      <c r="E45" s="36">
        <v>73500</v>
      </c>
      <c r="F45" s="36">
        <f t="shared" si="0"/>
        <v>1470000</v>
      </c>
    </row>
    <row r="46" spans="2:6" ht="61.5" customHeight="1" x14ac:dyDescent="0.35">
      <c r="B46" s="16" t="s">
        <v>65</v>
      </c>
      <c r="C46" s="19" t="s">
        <v>25</v>
      </c>
      <c r="D46" s="36">
        <v>1396500</v>
      </c>
      <c r="E46" s="36">
        <v>73500</v>
      </c>
      <c r="F46" s="36">
        <f t="shared" si="0"/>
        <v>1470000</v>
      </c>
    </row>
    <row r="47" spans="2:6" ht="54" customHeight="1" x14ac:dyDescent="0.35">
      <c r="B47" s="16" t="s">
        <v>65</v>
      </c>
      <c r="C47" s="19" t="s">
        <v>26</v>
      </c>
      <c r="D47" s="36">
        <v>1030500</v>
      </c>
      <c r="E47" s="36">
        <v>114500</v>
      </c>
      <c r="F47" s="36">
        <f t="shared" si="0"/>
        <v>1145000</v>
      </c>
    </row>
    <row r="48" spans="2:6" ht="71.25" customHeight="1" x14ac:dyDescent="0.35">
      <c r="B48" s="16" t="s">
        <v>65</v>
      </c>
      <c r="C48" s="19" t="s">
        <v>27</v>
      </c>
      <c r="D48" s="36">
        <v>1030500</v>
      </c>
      <c r="E48" s="36">
        <v>114500</v>
      </c>
      <c r="F48" s="36">
        <f t="shared" si="0"/>
        <v>1145000</v>
      </c>
    </row>
    <row r="49" spans="2:6" ht="73.5" customHeight="1" x14ac:dyDescent="0.35">
      <c r="B49" s="16" t="s">
        <v>65</v>
      </c>
      <c r="C49" s="20" t="s">
        <v>28</v>
      </c>
      <c r="D49" s="36">
        <v>1396500</v>
      </c>
      <c r="E49" s="36">
        <v>73500</v>
      </c>
      <c r="F49" s="36">
        <f t="shared" si="0"/>
        <v>1470000</v>
      </c>
    </row>
    <row r="50" spans="2:6" ht="28.5" customHeight="1" x14ac:dyDescent="0.35">
      <c r="B50" s="14">
        <v>1</v>
      </c>
      <c r="C50" s="34">
        <v>2</v>
      </c>
      <c r="D50" s="15">
        <v>3</v>
      </c>
      <c r="E50" s="33">
        <v>4</v>
      </c>
      <c r="F50" s="15">
        <v>5</v>
      </c>
    </row>
    <row r="51" spans="2:6" ht="62.25" customHeight="1" x14ac:dyDescent="0.35">
      <c r="B51" s="16" t="s">
        <v>65</v>
      </c>
      <c r="C51" s="19" t="s">
        <v>29</v>
      </c>
      <c r="D51" s="36">
        <v>1087800</v>
      </c>
      <c r="E51" s="36">
        <v>57300</v>
      </c>
      <c r="F51" s="36">
        <f t="shared" si="0"/>
        <v>1145100</v>
      </c>
    </row>
    <row r="52" spans="2:6" ht="45.75" customHeight="1" x14ac:dyDescent="0.35">
      <c r="B52" s="16" t="s">
        <v>65</v>
      </c>
      <c r="C52" s="19" t="s">
        <v>30</v>
      </c>
      <c r="D52" s="36">
        <v>1323000</v>
      </c>
      <c r="E52" s="36">
        <v>147000</v>
      </c>
      <c r="F52" s="36">
        <f t="shared" si="0"/>
        <v>1470000</v>
      </c>
    </row>
    <row r="53" spans="2:6" ht="64.5" customHeight="1" x14ac:dyDescent="0.35">
      <c r="B53" s="16" t="s">
        <v>65</v>
      </c>
      <c r="C53" s="19" t="s">
        <v>31</v>
      </c>
      <c r="D53" s="36">
        <v>1030500</v>
      </c>
      <c r="E53" s="36">
        <v>114500</v>
      </c>
      <c r="F53" s="36">
        <f t="shared" si="0"/>
        <v>1145000</v>
      </c>
    </row>
    <row r="54" spans="2:6" ht="63.75" customHeight="1" x14ac:dyDescent="0.35">
      <c r="B54" s="16" t="s">
        <v>65</v>
      </c>
      <c r="C54" s="19" t="s">
        <v>32</v>
      </c>
      <c r="D54" s="36">
        <v>1323000</v>
      </c>
      <c r="E54" s="36">
        <v>147000</v>
      </c>
      <c r="F54" s="36">
        <f t="shared" si="0"/>
        <v>1470000</v>
      </c>
    </row>
    <row r="55" spans="2:6" ht="54" customHeight="1" x14ac:dyDescent="0.35">
      <c r="B55" s="16" t="s">
        <v>65</v>
      </c>
      <c r="C55" s="19" t="s">
        <v>60</v>
      </c>
      <c r="D55" s="36">
        <v>1323000</v>
      </c>
      <c r="E55" s="36">
        <v>147000</v>
      </c>
      <c r="F55" s="36">
        <f t="shared" si="0"/>
        <v>1470000</v>
      </c>
    </row>
    <row r="56" spans="2:6" ht="69" customHeight="1" x14ac:dyDescent="0.35">
      <c r="B56" s="16" t="s">
        <v>65</v>
      </c>
      <c r="C56" s="20" t="s">
        <v>33</v>
      </c>
      <c r="D56" s="36">
        <v>1567500</v>
      </c>
      <c r="E56" s="36">
        <v>82500</v>
      </c>
      <c r="F56" s="36">
        <f t="shared" si="0"/>
        <v>1650000</v>
      </c>
    </row>
    <row r="57" spans="2:6" ht="73.5" customHeight="1" x14ac:dyDescent="0.35">
      <c r="B57" s="16" t="s">
        <v>65</v>
      </c>
      <c r="C57" s="20" t="s">
        <v>34</v>
      </c>
      <c r="D57" s="36">
        <v>1396500</v>
      </c>
      <c r="E57" s="36">
        <v>73500</v>
      </c>
      <c r="F57" s="36">
        <f t="shared" si="0"/>
        <v>1470000</v>
      </c>
    </row>
    <row r="58" spans="2:6" ht="25.5" customHeight="1" x14ac:dyDescent="0.35">
      <c r="B58" s="14">
        <v>1</v>
      </c>
      <c r="C58" s="34">
        <v>2</v>
      </c>
      <c r="D58" s="15">
        <v>3</v>
      </c>
      <c r="E58" s="33">
        <v>4</v>
      </c>
      <c r="F58" s="15">
        <v>5</v>
      </c>
    </row>
    <row r="59" spans="2:6" ht="69" customHeight="1" x14ac:dyDescent="0.35">
      <c r="B59" s="16" t="s">
        <v>65</v>
      </c>
      <c r="C59" s="20" t="s">
        <v>35</v>
      </c>
      <c r="D59" s="36">
        <v>1323000</v>
      </c>
      <c r="E59" s="36">
        <v>147000</v>
      </c>
      <c r="F59" s="36">
        <f t="shared" si="0"/>
        <v>1470000</v>
      </c>
    </row>
    <row r="60" spans="2:6" ht="68.25" customHeight="1" x14ac:dyDescent="0.35">
      <c r="B60" s="16" t="s">
        <v>65</v>
      </c>
      <c r="C60" s="20" t="s">
        <v>58</v>
      </c>
      <c r="D60" s="36">
        <v>1396500</v>
      </c>
      <c r="E60" s="36">
        <v>73500</v>
      </c>
      <c r="F60" s="36">
        <f t="shared" si="0"/>
        <v>1470000</v>
      </c>
    </row>
    <row r="61" spans="2:6" ht="65.25" customHeight="1" x14ac:dyDescent="0.35">
      <c r="B61" s="16" t="s">
        <v>65</v>
      </c>
      <c r="C61" s="19" t="s">
        <v>36</v>
      </c>
      <c r="D61" s="36">
        <v>1396500</v>
      </c>
      <c r="E61" s="36">
        <v>73500</v>
      </c>
      <c r="F61" s="36">
        <f t="shared" si="0"/>
        <v>1470000</v>
      </c>
    </row>
    <row r="62" spans="2:6" ht="52.5" customHeight="1" x14ac:dyDescent="0.35">
      <c r="B62" s="16" t="s">
        <v>65</v>
      </c>
      <c r="C62" s="20" t="s">
        <v>37</v>
      </c>
      <c r="D62" s="36">
        <v>1030500</v>
      </c>
      <c r="E62" s="36">
        <v>114500</v>
      </c>
      <c r="F62" s="36">
        <f t="shared" si="0"/>
        <v>1145000</v>
      </c>
    </row>
    <row r="63" spans="2:6" ht="55.5" customHeight="1" x14ac:dyDescent="0.35">
      <c r="B63" s="16" t="s">
        <v>65</v>
      </c>
      <c r="C63" s="20" t="s">
        <v>38</v>
      </c>
      <c r="D63" s="36">
        <v>1323000</v>
      </c>
      <c r="E63" s="36">
        <v>147000</v>
      </c>
      <c r="F63" s="36">
        <f t="shared" si="0"/>
        <v>1470000</v>
      </c>
    </row>
    <row r="64" spans="2:6" ht="53.25" customHeight="1" x14ac:dyDescent="0.35">
      <c r="B64" s="16" t="s">
        <v>65</v>
      </c>
      <c r="C64" s="20" t="s">
        <v>76</v>
      </c>
      <c r="D64" s="36">
        <v>1323000</v>
      </c>
      <c r="E64" s="36">
        <v>147000</v>
      </c>
      <c r="F64" s="36">
        <f t="shared" si="0"/>
        <v>1470000</v>
      </c>
    </row>
    <row r="65" spans="2:7" ht="51" customHeight="1" x14ac:dyDescent="0.35">
      <c r="B65" s="16" t="s">
        <v>65</v>
      </c>
      <c r="C65" s="21" t="s">
        <v>62</v>
      </c>
      <c r="D65" s="36">
        <v>1396500</v>
      </c>
      <c r="E65" s="36">
        <v>73500</v>
      </c>
      <c r="F65" s="36">
        <f t="shared" si="0"/>
        <v>1470000</v>
      </c>
    </row>
    <row r="66" spans="2:7" ht="30" customHeight="1" x14ac:dyDescent="0.35">
      <c r="B66" s="14">
        <v>1</v>
      </c>
      <c r="C66" s="34">
        <v>2</v>
      </c>
      <c r="D66" s="15">
        <v>3</v>
      </c>
      <c r="E66" s="33">
        <v>4</v>
      </c>
      <c r="F66" s="15">
        <v>5</v>
      </c>
    </row>
    <row r="67" spans="2:7" ht="48" customHeight="1" x14ac:dyDescent="0.35">
      <c r="B67" s="16" t="s">
        <v>65</v>
      </c>
      <c r="C67" s="22" t="s">
        <v>39</v>
      </c>
      <c r="D67" s="36">
        <v>1323000</v>
      </c>
      <c r="E67" s="36">
        <v>147000</v>
      </c>
      <c r="F67" s="36">
        <f t="shared" si="0"/>
        <v>1470000</v>
      </c>
    </row>
    <row r="68" spans="2:7" ht="48.75" customHeight="1" x14ac:dyDescent="0.35">
      <c r="B68" s="16" t="s">
        <v>65</v>
      </c>
      <c r="C68" s="22" t="s">
        <v>61</v>
      </c>
      <c r="D68" s="36">
        <v>1396500</v>
      </c>
      <c r="E68" s="36">
        <v>73500</v>
      </c>
      <c r="F68" s="36">
        <f t="shared" si="0"/>
        <v>1470000</v>
      </c>
    </row>
    <row r="69" spans="2:7" ht="53.25" customHeight="1" x14ac:dyDescent="0.35">
      <c r="B69" s="16" t="s">
        <v>65</v>
      </c>
      <c r="C69" s="22" t="s">
        <v>40</v>
      </c>
      <c r="D69" s="36">
        <v>1396500</v>
      </c>
      <c r="E69" s="36">
        <v>73500</v>
      </c>
      <c r="F69" s="36">
        <f t="shared" si="0"/>
        <v>1470000</v>
      </c>
    </row>
    <row r="70" spans="2:7" ht="68.25" customHeight="1" x14ac:dyDescent="0.35">
      <c r="B70" s="16" t="s">
        <v>65</v>
      </c>
      <c r="C70" s="22" t="s">
        <v>41</v>
      </c>
      <c r="D70" s="36">
        <v>1323000</v>
      </c>
      <c r="E70" s="36">
        <v>147000</v>
      </c>
      <c r="F70" s="36">
        <f t="shared" si="0"/>
        <v>1470000</v>
      </c>
    </row>
    <row r="71" spans="2:7" ht="53.25" customHeight="1" x14ac:dyDescent="0.35">
      <c r="B71" s="16" t="s">
        <v>65</v>
      </c>
      <c r="C71" s="22" t="s">
        <v>42</v>
      </c>
      <c r="D71" s="36">
        <v>1323000</v>
      </c>
      <c r="E71" s="36">
        <v>147000</v>
      </c>
      <c r="F71" s="36">
        <f t="shared" si="0"/>
        <v>1470000</v>
      </c>
    </row>
    <row r="72" spans="2:7" ht="72.75" customHeight="1" x14ac:dyDescent="0.35">
      <c r="B72" s="16" t="s">
        <v>65</v>
      </c>
      <c r="C72" s="22" t="s">
        <v>48</v>
      </c>
      <c r="D72" s="36">
        <v>1323000</v>
      </c>
      <c r="E72" s="36">
        <v>147000</v>
      </c>
      <c r="F72" s="36">
        <f t="shared" si="0"/>
        <v>1470000</v>
      </c>
      <c r="G72" s="6"/>
    </row>
    <row r="73" spans="2:7" ht="70.5" customHeight="1" x14ac:dyDescent="0.35">
      <c r="B73" s="16" t="s">
        <v>65</v>
      </c>
      <c r="C73" s="22" t="s">
        <v>43</v>
      </c>
      <c r="D73" s="36">
        <v>1396500</v>
      </c>
      <c r="E73" s="36">
        <v>73500</v>
      </c>
      <c r="F73" s="36">
        <f t="shared" si="0"/>
        <v>1470000</v>
      </c>
    </row>
    <row r="74" spans="2:7" ht="25.5" customHeight="1" x14ac:dyDescent="0.35">
      <c r="B74" s="14">
        <v>1</v>
      </c>
      <c r="C74" s="34">
        <v>2</v>
      </c>
      <c r="D74" s="15">
        <v>3</v>
      </c>
      <c r="E74" s="33">
        <v>4</v>
      </c>
      <c r="F74" s="15">
        <v>5</v>
      </c>
    </row>
    <row r="75" spans="2:7" ht="50.25" customHeight="1" x14ac:dyDescent="0.35">
      <c r="B75" s="16" t="s">
        <v>65</v>
      </c>
      <c r="C75" s="22" t="s">
        <v>44</v>
      </c>
      <c r="D75" s="36">
        <v>916000</v>
      </c>
      <c r="E75" s="36">
        <v>229000</v>
      </c>
      <c r="F75" s="36">
        <f t="shared" si="0"/>
        <v>1145000</v>
      </c>
    </row>
    <row r="76" spans="2:7" ht="48.75" customHeight="1" x14ac:dyDescent="0.35">
      <c r="B76" s="16" t="s">
        <v>65</v>
      </c>
      <c r="C76" s="22" t="s">
        <v>45</v>
      </c>
      <c r="D76" s="36">
        <v>1396500</v>
      </c>
      <c r="E76" s="36">
        <v>73500</v>
      </c>
      <c r="F76" s="36">
        <f t="shared" si="0"/>
        <v>1470000</v>
      </c>
    </row>
    <row r="77" spans="2:7" ht="78" x14ac:dyDescent="0.35">
      <c r="B77" s="35" t="s">
        <v>65</v>
      </c>
      <c r="C77" s="23" t="s">
        <v>66</v>
      </c>
      <c r="D77" s="37">
        <f>D18+D20+D21+D22+D24+D23+D26+D27+D28+D29+D30+D31+D32+D34+D35+D36+D37+D38+D39+D40+D41+D43+D44+D45+D46+D47+D48+D49+D51+D52+D53+D54+D55+D56+D57+D59+D60+D61+D62+D63+D64+D65+D67+D68+D69+D70+D71+D72+D73+D75+D76</f>
        <v>82713200</v>
      </c>
      <c r="E77" s="37">
        <f>E18+E20+E21+E22+E24+E23+E26+E27+E28+E29+E30+E31+E32+E34+E35+E36+E37+E38+E39+E40+E41+E43+E44+E45+E46+E47+E48+E49+E51+E52+E53+E54+E55+E56+E57+E59+E60+E61+E62+E63+E64+E65+E67+E68+E69+E70+E71+E72+E73+E75+E76</f>
        <v>13697000</v>
      </c>
      <c r="F77" s="37">
        <f>F18+F20+F21+F22+F24+F23+F26+F27+F28+F29+F30+F31+F32+F34+F35+F36+F37+F38+F39+F40+F41+F43+F44+F45+F46+F47+F48+F49+F51+F52+F53+F54+F55+F56+F57+F59+F60+F61+F62+F63+F64+F65+F67+F68+F69+F70+F71+F72+F73+F75+F76</f>
        <v>96410200</v>
      </c>
    </row>
    <row r="78" spans="2:7" x14ac:dyDescent="0.35">
      <c r="B78" s="12"/>
      <c r="C78" s="12"/>
      <c r="D78" s="12"/>
      <c r="E78" s="12"/>
      <c r="F78" s="12"/>
    </row>
    <row r="79" spans="2:7" x14ac:dyDescent="0.35">
      <c r="B79" s="10" t="s">
        <v>53</v>
      </c>
      <c r="C79" s="12"/>
      <c r="D79" s="12"/>
      <c r="E79" s="12"/>
      <c r="F79" s="12"/>
    </row>
    <row r="80" spans="2:7" x14ac:dyDescent="0.35">
      <c r="B80" s="10" t="s">
        <v>51</v>
      </c>
      <c r="C80" s="12"/>
      <c r="D80" s="12"/>
      <c r="E80" s="12"/>
      <c r="F80" s="12"/>
    </row>
    <row r="81" spans="2:6" ht="18.75" customHeight="1" x14ac:dyDescent="0.35">
      <c r="B81" s="11" t="s">
        <v>52</v>
      </c>
      <c r="C81" s="12"/>
      <c r="D81" s="12"/>
      <c r="E81" s="12"/>
      <c r="F81" s="30" t="s">
        <v>63</v>
      </c>
    </row>
    <row r="82" spans="2:6" x14ac:dyDescent="0.35">
      <c r="B82" s="12"/>
      <c r="C82" s="12"/>
      <c r="D82" s="12"/>
      <c r="E82" s="12"/>
      <c r="F82" s="12"/>
    </row>
    <row r="83" spans="2:6" x14ac:dyDescent="0.35">
      <c r="B83" s="12"/>
      <c r="C83" s="12"/>
      <c r="D83" s="12"/>
      <c r="E83" s="12"/>
      <c r="F83" s="12"/>
    </row>
    <row r="84" spans="2:6" x14ac:dyDescent="0.35">
      <c r="B84" s="12"/>
      <c r="C84" s="12"/>
      <c r="D84" s="12"/>
      <c r="E84" s="12"/>
      <c r="F84" s="12"/>
    </row>
    <row r="85" spans="2:6" x14ac:dyDescent="0.35">
      <c r="B85" s="12"/>
      <c r="C85" s="12"/>
      <c r="D85" s="12"/>
      <c r="E85" s="12"/>
      <c r="F85" s="12"/>
    </row>
    <row r="86" spans="2:6" x14ac:dyDescent="0.35">
      <c r="B86" s="12"/>
      <c r="C86" s="12"/>
      <c r="D86" s="12"/>
      <c r="E86" s="12"/>
      <c r="F86" s="12"/>
    </row>
    <row r="87" spans="2:6" x14ac:dyDescent="0.35">
      <c r="B87" s="12"/>
      <c r="C87" s="12"/>
      <c r="D87" s="12"/>
      <c r="E87" s="12"/>
      <c r="F87" s="12"/>
    </row>
  </sheetData>
  <sortState ref="C36:C64">
    <sortCondition ref="C36"/>
  </sortState>
  <mergeCells count="9">
    <mergeCell ref="B9:F9"/>
    <mergeCell ref="B10:F10"/>
    <mergeCell ref="B8:F8"/>
    <mergeCell ref="F13:F16"/>
    <mergeCell ref="B13:B16"/>
    <mergeCell ref="C13:C16"/>
    <mergeCell ref="D13:D16"/>
    <mergeCell ref="E13:E16"/>
    <mergeCell ref="B11:F11"/>
  </mergeCells>
  <pageMargins left="0.78740157480314965" right="0.78740157480314965" top="1.3779527559055118" bottom="0.59055118110236227" header="0.31496062992125984" footer="0.31496062992125984"/>
  <pageSetup paperSize="9" fitToHeight="2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2024</vt:lpstr>
      <vt:lpstr>'2024'!Область_друку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2024-09-24T10:29:11Z</dcterms:modified>
</cp:coreProperties>
</file>