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65" windowWidth="14805" windowHeight="7050" activeTab="2"/>
  </bookViews>
  <sheets>
    <sheet name="Додаток 1" sheetId="18" r:id="rId1"/>
    <sheet name="Додаток 2" sheetId="7" r:id="rId2"/>
    <sheet name="Додаток 3" sheetId="16" r:id="rId3"/>
  </sheets>
  <definedNames>
    <definedName name="_xlnm.Print_Area" localSheetId="0">'Додаток 1'!$B$1:$H$31</definedName>
    <definedName name="_xlnm.Print_Area" localSheetId="1">'Додаток 2'!$B$1:$F$94</definedName>
    <definedName name="_xlnm.Print_Area" localSheetId="2">'Додаток 3'!$B$1:$F$27</definedName>
  </definedNames>
  <calcPr calcId="144525" calcMode="manual"/>
</workbook>
</file>

<file path=xl/calcChain.xml><?xml version="1.0" encoding="utf-8"?>
<calcChain xmlns="http://schemas.openxmlformats.org/spreadsheetml/2006/main">
  <c r="D21" i="16" l="1"/>
  <c r="E88" i="7" l="1"/>
  <c r="D88" i="7"/>
  <c r="G27" i="18" l="1"/>
  <c r="E21" i="16" l="1"/>
  <c r="D16" i="7" l="1"/>
  <c r="F17" i="7" l="1"/>
  <c r="F18" i="7"/>
  <c r="F19" i="7"/>
  <c r="F20" i="7"/>
  <c r="F21" i="7"/>
  <c r="F22" i="7"/>
  <c r="F24" i="7"/>
  <c r="F25" i="7"/>
  <c r="F26" i="7"/>
  <c r="F27" i="7"/>
  <c r="F28" i="7"/>
  <c r="F29" i="7"/>
  <c r="F30" i="7"/>
  <c r="F32" i="7"/>
  <c r="F33" i="7"/>
  <c r="F34" i="7"/>
  <c r="F35" i="7"/>
  <c r="F36" i="7"/>
  <c r="F37" i="7"/>
  <c r="F38" i="7"/>
  <c r="F40" i="7"/>
  <c r="F41" i="7"/>
  <c r="F42" i="7"/>
  <c r="F43" i="7"/>
  <c r="F44" i="7"/>
  <c r="F45" i="7"/>
  <c r="F46" i="7"/>
  <c r="F48" i="7"/>
  <c r="F49" i="7"/>
  <c r="F50" i="7"/>
  <c r="F51" i="7"/>
  <c r="F52" i="7"/>
  <c r="F53" i="7"/>
  <c r="F54" i="7"/>
  <c r="F55" i="7"/>
  <c r="F57" i="7"/>
  <c r="F58" i="7"/>
  <c r="F59" i="7"/>
  <c r="F60" i="7"/>
  <c r="F61" i="7"/>
  <c r="F62" i="7"/>
  <c r="F63" i="7"/>
  <c r="F65" i="7"/>
  <c r="F66" i="7"/>
  <c r="F67" i="7"/>
  <c r="F68" i="7"/>
  <c r="F69" i="7"/>
  <c r="F70" i="7"/>
  <c r="F71" i="7"/>
  <c r="F73" i="7"/>
  <c r="F74" i="7"/>
  <c r="F75" i="7"/>
  <c r="F76" i="7"/>
  <c r="F77" i="7"/>
  <c r="F78" i="7"/>
  <c r="F79" i="7"/>
  <c r="F80" i="7"/>
  <c r="F81" i="7"/>
  <c r="F83" i="7"/>
  <c r="F84" i="7"/>
  <c r="F85" i="7"/>
  <c r="F86" i="7"/>
  <c r="F87" i="7"/>
  <c r="E16" i="7"/>
  <c r="F16" i="7" s="1"/>
  <c r="F88" i="7" l="1"/>
  <c r="H27" i="18"/>
  <c r="D27" i="18"/>
  <c r="E27" i="18"/>
  <c r="F17" i="16" l="1"/>
  <c r="F19" i="16"/>
  <c r="F20" i="16"/>
  <c r="F16" i="16" l="1"/>
  <c r="F21" i="16" s="1"/>
</calcChain>
</file>

<file path=xl/sharedStrings.xml><?xml version="1.0" encoding="utf-8"?>
<sst xmlns="http://schemas.openxmlformats.org/spreadsheetml/2006/main" count="217" uniqueCount="121">
  <si>
    <t xml:space="preserve">Назва розпорядника коштів/ адміністративно-територіальної одиниці (місцевого бюджету)                         </t>
  </si>
  <si>
    <t xml:space="preserve">                 </t>
  </si>
  <si>
    <t xml:space="preserve">                                                                            </t>
  </si>
  <si>
    <t xml:space="preserve">                           </t>
  </si>
  <si>
    <t xml:space="preserve">          </t>
  </si>
  <si>
    <t>Код бюджетної програми</t>
  </si>
  <si>
    <t xml:space="preserve">                                       від_______________№___________</t>
  </si>
  <si>
    <t>Всього по області:</t>
  </si>
  <si>
    <t>Код бюджет-ної програ-ми</t>
  </si>
  <si>
    <t>Білоберізька сільська територіальна громада</t>
  </si>
  <si>
    <t>Більшівцівcька селищна територіальна громада</t>
  </si>
  <si>
    <t>Богородчанська  селищна територіальна громада</t>
  </si>
  <si>
    <t>Болехівська міська територіальна громада</t>
  </si>
  <si>
    <t>Брошнів-Осадська  селищна територіальна громада</t>
  </si>
  <si>
    <t>Букачівська  селищна територіальна громада</t>
  </si>
  <si>
    <t>Бурштинська міська територіальна громада</t>
  </si>
  <si>
    <t>Верховинська селищна територіальна громада</t>
  </si>
  <si>
    <t>Витвицька  сільська територіальна громада</t>
  </si>
  <si>
    <t>Войнилівська  селищна територіальна громада</t>
  </si>
  <si>
    <t>Галицька міська територіальна громада</t>
  </si>
  <si>
    <t>Гвіздецька  селищна територіальна громада</t>
  </si>
  <si>
    <t>Городенківська міська територіальна громада</t>
  </si>
  <si>
    <t>Делятинська  селищна територіальна громада</t>
  </si>
  <si>
    <t>Дзвиняцька сільська територіальна громада</t>
  </si>
  <si>
    <t>Долинська міська територіальна громада</t>
  </si>
  <si>
    <t>Дубівська сільська територіальна громада</t>
  </si>
  <si>
    <t>Дубовецька сільська територіальна громада</t>
  </si>
  <si>
    <t>Заболотівська  селищна територіальна громада</t>
  </si>
  <si>
    <t>Зеленська  сільська територіальна громада</t>
  </si>
  <si>
    <t>Івано-Франківська міська територіальна громада</t>
  </si>
  <si>
    <t>Калуська міська територіальна громада</t>
  </si>
  <si>
    <t>Коломийська міська територіальна громада</t>
  </si>
  <si>
    <t>Коршівська сільська територіальна громада</t>
  </si>
  <si>
    <t>Косівська міська територіальна громада</t>
  </si>
  <si>
    <t>Космацька сільська територіальна громада</t>
  </si>
  <si>
    <t>Кутська  селищна територіальна громада</t>
  </si>
  <si>
    <t>Ланчинська  селищна територіальна громада</t>
  </si>
  <si>
    <t>Лисецька  селищна територіальна громада</t>
  </si>
  <si>
    <t>Матеївецька сільська територіальна громада</t>
  </si>
  <si>
    <t>Надвірнянська міська територіальна громада</t>
  </si>
  <si>
    <t>Нижньовербізька сільська територіальна громада</t>
  </si>
  <si>
    <t>Новицька сільська територіальна громада</t>
  </si>
  <si>
    <t>Обертинська  селищна територіальна громада</t>
  </si>
  <si>
    <t>Олешанська сільська територіальна громада</t>
  </si>
  <si>
    <t>Пасічнянська сільська територіальна громада</t>
  </si>
  <si>
    <t>Перегінська  селищна територіальна громада</t>
  </si>
  <si>
    <t>Переріслянська сільська територіальна громада</t>
  </si>
  <si>
    <t>Підгайчиківська сільська територіальна громада</t>
  </si>
  <si>
    <t>Поляницька сільська територіальна громада</t>
  </si>
  <si>
    <t>П’ядицька сільська територіальна громада</t>
  </si>
  <si>
    <t>Рогатинська міська територіальна громада</t>
  </si>
  <si>
    <t>Снятинська міська територіальна громада</t>
  </si>
  <si>
    <t>Спаська сільська територіальна громада</t>
  </si>
  <si>
    <t>Тисменицька міська територіальна громада</t>
  </si>
  <si>
    <t>Тлумацька міська територіальна громада</t>
  </si>
  <si>
    <t>Чернелицька  селищна територіальна громада</t>
  </si>
  <si>
    <t>Яблунівська  селищна територіальна громада</t>
  </si>
  <si>
    <t>Ямницька сільська територіальна громада</t>
  </si>
  <si>
    <t>Яремчанська міська територіальна громада</t>
  </si>
  <si>
    <t>Верхнянська сільська територіальна громада</t>
  </si>
  <si>
    <t>Ворохтянська  селищна територіальна громада</t>
  </si>
  <si>
    <t>Загвіздянська  сільська територіальна громада</t>
  </si>
  <si>
    <t>Угринівська сільська територіальна громада</t>
  </si>
  <si>
    <t>в т.ч.</t>
  </si>
  <si>
    <t>Заклади освіти обласного підпорядкування</t>
  </si>
  <si>
    <t>Калуська міська       територіальна громада</t>
  </si>
  <si>
    <t>Єзупільська селищна територіальна громада</t>
  </si>
  <si>
    <t>Розподіл</t>
  </si>
  <si>
    <t xml:space="preserve">  </t>
  </si>
  <si>
    <t>0619315</t>
  </si>
  <si>
    <t xml:space="preserve">Директор департаменту освіти і науки </t>
  </si>
  <si>
    <t>Івано-Франківської обласної</t>
  </si>
  <si>
    <t>державної адміністрації</t>
  </si>
  <si>
    <t>Директор департаменту освіти і науки</t>
  </si>
  <si>
    <t>в т.ч. оплата праці</t>
  </si>
  <si>
    <t xml:space="preserve">   адміністрації </t>
  </si>
  <si>
    <t xml:space="preserve">   обласної військової</t>
  </si>
  <si>
    <t xml:space="preserve">   Івано-Франківської</t>
  </si>
  <si>
    <t xml:space="preserve">   до розпорядження</t>
  </si>
  <si>
    <t xml:space="preserve">   Додаток 2                                                </t>
  </si>
  <si>
    <t>Печеніжинська селищна територіальна громада</t>
  </si>
  <si>
    <t xml:space="preserve">                                        Віктор КІМАКОВИЧ</t>
  </si>
  <si>
    <t xml:space="preserve">                                     адміністрації </t>
  </si>
  <si>
    <t xml:space="preserve">                                     обласної військової</t>
  </si>
  <si>
    <t xml:space="preserve">                                     Івано-Франківської</t>
  </si>
  <si>
    <t xml:space="preserve">                                     до розпорядження</t>
  </si>
  <si>
    <t xml:space="preserve">                                     Додаток 1                                                </t>
  </si>
  <si>
    <t>Департамент освіти і науки облдерж-адміністрації</t>
  </si>
  <si>
    <t>Івано-Франківська міська терито-ріальна громада</t>
  </si>
  <si>
    <t>Отинійська  селищна терито-ріальна громада</t>
  </si>
  <si>
    <t>Солотвинська  селищна терито-ріальна громада</t>
  </si>
  <si>
    <t>Рожнятівська селищна терито-ріальна громада</t>
  </si>
  <si>
    <t>Старобогородчансь-ка сільська терито-ріальна громада</t>
  </si>
  <si>
    <t xml:space="preserve">       Віктор КІМАКОВИЧ                                                                                                   </t>
  </si>
  <si>
    <t xml:space="preserve">                                                       Додаток 3                                                </t>
  </si>
  <si>
    <t xml:space="preserve">                                                       до розпорядження</t>
  </si>
  <si>
    <t xml:space="preserve">                                                       Івано-Франківської</t>
  </si>
  <si>
    <t xml:space="preserve">                                                       обласної військової</t>
  </si>
  <si>
    <t xml:space="preserve">                                                       адміністрації </t>
  </si>
  <si>
    <t xml:space="preserve">                                                        Віктор КІМАКОВИЧ</t>
  </si>
  <si>
    <t>Департамент освіти і науки  облдерж-адміністрації</t>
  </si>
  <si>
    <t xml:space="preserve">                                     від ___________  № _____</t>
  </si>
  <si>
    <t>0611182</t>
  </si>
  <si>
    <t>0619350</t>
  </si>
  <si>
    <t>Розподіл обсягу  субвенції з державного бюджету місцевим бюджетам на забезпечення якісної,</t>
  </si>
  <si>
    <t>сучасної та доступної загальної середньої освіти «Нова українська школа» у 2024 році</t>
  </si>
  <si>
    <t>Обсяг субвенції на закупівлю засобів навчання та обладнання, комп’ютерного та мультимедійного обладнання для навчальних кабінетів природничої галузі освіти (кабінети фізики, хімії, біології, географії, природничих наук)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поєднанням очної та дистанційної форми здобуття освіти (видатки розвитку), грн.</t>
  </si>
  <si>
    <t>Обсяг субвенції на закупівлю навчальної та навчально-методичної літератури, у т.ч. їх електронних версій та з аудіосупрово-дом, для учнів та педагогічних працівників пілотних закладів освіти (видатки розвитку),                                                  грн.</t>
  </si>
  <si>
    <t>Обсяг коштів, який буде спрямований на закупівлю засобів навчання та обладнання, комп’ютерного та мультимедійного обладнання для навчальних кабінетів природничої галузі освіти (кабінети фізики, хімії, біології, географії, природничих наук)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поєднанням очної та дистанційної форми здобуття освіти, грн.</t>
  </si>
  <si>
    <t xml:space="preserve">Обсяг коштів, які необхідно  виділити  з обласного бюджету і бюджетів територіальних громад  на засадах співфінансування  на закупівлю засобів навчання та обладнання, комп’ютерного та мультимедійного обладнання для навчальних кабінетів природничої галузі освіти (кабінети фізики, хімії, біології, географії, природничих наук)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поєднанням очної та дистанційної форми здобуття освіти, грн. </t>
  </si>
  <si>
    <t>0611182                       0611181</t>
  </si>
  <si>
    <t>Рожнівська сільська територіальна громада</t>
  </si>
  <si>
    <t>Вигодська  селищна територіальна громада</t>
  </si>
  <si>
    <r>
      <t>Обсяг субвенції на закупівлю засобів навчання та обладнання, мультимедійно-го та комп</t>
    </r>
    <r>
      <rPr>
        <b/>
        <sz val="11.5"/>
        <rFont val="Calibri"/>
        <family val="2"/>
        <charset val="204"/>
      </rPr>
      <t>'</t>
    </r>
    <r>
      <rPr>
        <b/>
        <sz val="11.5"/>
        <rFont val="Times New Roman"/>
        <family val="1"/>
        <charset val="204"/>
      </rPr>
      <t>ютерного обладнання, меблів для навчальних кабінетів пілотних закладів освіти (видатки розвитку),                                                     грн.</t>
    </r>
  </si>
  <si>
    <t>Обсяг  субвенції на закупівлю засобів навчання та обладнання, мультимедійного та комп'ютерного обладнання, меблів для навчальних кабінетів пілотних закладів освіти (видатки розвитку),                                                     грн.</t>
  </si>
  <si>
    <t>Обсяг субвенції на підвищення кваліфікації педагогічних працівників: керівників, заступників керівників та вчителів закладів освіти, які забезпечуватимуть реалізацію Державного стандарту базової середньої освіти в другому циклі базової середньої освіти (базове предметне навчання) у 2024/25 навчальному році, пілотних (8-х) класів; підготовку тренерів-педагогів, надавачів послуг з професійної підтримки та допомоги педагогічним працівникам та оплату їх послуг (видатки споживання),                                                               грн.</t>
  </si>
  <si>
    <t>Обсяг коштів, який буде спрямований на закупівлю засобів навчання та обладнання, мультимедійного та комп'ютерного обладнання, меблів для навчальних кабінетів пілотних закладів освіти,                                                   грн.</t>
  </si>
  <si>
    <t>Обсяг коштів, які необхідно виділити з бюджетів територіальних громад  на засадах співфінансування на закупівлю засобів навчання та обладнання, мультимедійного та комп'ютерного обладнання, меблів для навчальних кабінетів пілотних закладів освіти,                                             грн.</t>
  </si>
  <si>
    <t xml:space="preserve">   від 20.09.2024 № 421</t>
  </si>
  <si>
    <t xml:space="preserve">                                                 від 20.09.2024 № 421</t>
  </si>
  <si>
    <t xml:space="preserve">           від 20.09.2024 № 421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</si>
</sst>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quot;₴&quot;_-;\-* #,##0.00&quot;₴&quot;_-;_-* &quot;-&quot;??&quot;₴&quot;_-;_-@_-"/>
    <numFmt numFmtId="164" formatCode="0.0"/>
    <numFmt numFmtId="165" formatCode="#,##0.0"/>
  </numFmts>
  <fonts count="16" x14ac:knownFonts="1">
    <font>
      <sz val="11"/>
      <color theme="1"/>
      <name val="Calibri"/>
      <family val="2"/>
      <scheme val="minor"/>
    </font>
    <font>
      <sz val="12"/>
      <name val="Times New Roman Cyr"/>
      <charset val="204"/>
    </font>
    <font>
      <sz val="14"/>
      <color theme="1"/>
      <name val="Times New Roman"/>
      <family val="1"/>
      <charset val="204"/>
    </font>
    <font>
      <b/>
      <sz val="14"/>
      <color theme="1"/>
      <name val="Times New Roman"/>
      <family val="1"/>
      <charset val="204"/>
    </font>
    <font>
      <b/>
      <sz val="14"/>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b/>
      <sz val="14"/>
      <color indexed="8"/>
      <name val="Times New Roman"/>
      <family val="1"/>
      <charset val="204"/>
    </font>
    <font>
      <sz val="12"/>
      <name val="Times New Roman"/>
      <family val="1"/>
      <charset val="204"/>
    </font>
    <font>
      <sz val="12"/>
      <color indexed="8"/>
      <name val="Times New Roman"/>
      <family val="1"/>
      <charset val="204"/>
    </font>
    <font>
      <sz val="11.5"/>
      <name val="Times New Roman"/>
      <family val="1"/>
      <charset val="204"/>
    </font>
    <font>
      <b/>
      <sz val="11.5"/>
      <name val="Times New Roman"/>
      <family val="1"/>
      <charset val="204"/>
    </font>
    <font>
      <b/>
      <sz val="11.5"/>
      <name val="Calibri"/>
      <family val="2"/>
      <charset val="204"/>
    </font>
    <font>
      <b/>
      <sz val="11.5"/>
      <color theme="1"/>
      <name val="Times New Roman"/>
      <family val="1"/>
      <charset val="204"/>
    </font>
    <font>
      <b/>
      <sz val="11.4"/>
      <name val="Times New Roman"/>
      <family val="1"/>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103">
    <xf numFmtId="0" fontId="0" fillId="0" borderId="0" xfId="0"/>
    <xf numFmtId="0" fontId="2" fillId="0" borderId="0" xfId="0" applyFont="1"/>
    <xf numFmtId="0" fontId="3" fillId="0" borderId="0" xfId="0" applyFont="1"/>
    <xf numFmtId="0" fontId="2" fillId="0" borderId="0" xfId="0" applyFont="1" applyAlignment="1">
      <alignment horizontal="center"/>
    </xf>
    <xf numFmtId="0" fontId="5" fillId="0" borderId="0" xfId="0" applyFont="1"/>
    <xf numFmtId="0" fontId="6" fillId="0" borderId="0" xfId="0" applyFont="1"/>
    <xf numFmtId="0" fontId="6" fillId="0" borderId="0" xfId="0" applyFont="1" applyAlignment="1"/>
    <xf numFmtId="0" fontId="3" fillId="0" borderId="0" xfId="0" applyFont="1"/>
    <xf numFmtId="0" fontId="7" fillId="0" borderId="0" xfId="0" applyFont="1" applyAlignment="1">
      <alignment horizontal="left" wrapText="1"/>
    </xf>
    <xf numFmtId="0" fontId="7" fillId="0" borderId="0" xfId="0" applyFont="1" applyAlignment="1">
      <alignment wrapText="1"/>
    </xf>
    <xf numFmtId="0" fontId="7" fillId="0" borderId="0" xfId="0" applyFont="1" applyAlignment="1">
      <alignment wrapText="1"/>
    </xf>
    <xf numFmtId="0" fontId="8" fillId="0" borderId="0" xfId="0" applyFont="1" applyAlignment="1">
      <alignment horizontal="left" vertical="top"/>
    </xf>
    <xf numFmtId="0" fontId="8" fillId="0" borderId="0" xfId="0" applyFont="1" applyAlignment="1"/>
    <xf numFmtId="0" fontId="8" fillId="0" borderId="0" xfId="0" applyFont="1" applyBorder="1"/>
    <xf numFmtId="0" fontId="2" fillId="0" borderId="0" xfId="0" applyFont="1" applyAlignment="1">
      <alignment vertical="top"/>
    </xf>
    <xf numFmtId="0" fontId="4" fillId="0" borderId="0" xfId="0" applyFont="1" applyAlignment="1">
      <alignment vertical="top" wrapText="1"/>
    </xf>
    <xf numFmtId="0" fontId="6" fillId="0" borderId="1" xfId="0" applyFont="1" applyBorder="1" applyAlignment="1">
      <alignment horizontal="center" vertical="top"/>
    </xf>
    <xf numFmtId="0" fontId="7" fillId="0" borderId="2" xfId="0" applyFont="1" applyFill="1" applyBorder="1" applyAlignment="1">
      <alignment horizontal="center" vertical="top"/>
    </xf>
    <xf numFmtId="0" fontId="7" fillId="0" borderId="1" xfId="0" applyFont="1" applyFill="1" applyBorder="1" applyAlignment="1">
      <alignment horizontal="center" vertical="top"/>
    </xf>
    <xf numFmtId="44" fontId="5" fillId="0" borderId="1" xfId="0" applyNumberFormat="1" applyFont="1" applyBorder="1" applyAlignment="1">
      <alignment horizontal="center" vertical="top" wrapText="1"/>
    </xf>
    <xf numFmtId="0" fontId="9" fillId="0" borderId="2" xfId="0" applyFont="1" applyFill="1" applyBorder="1" applyAlignment="1">
      <alignment horizontal="left" vertical="top" wrapText="1"/>
    </xf>
    <xf numFmtId="164" fontId="9" fillId="0" borderId="1" xfId="0" applyNumberFormat="1" applyFont="1" applyFill="1" applyBorder="1" applyAlignment="1">
      <alignment horizontal="center" vertical="top"/>
    </xf>
    <xf numFmtId="164" fontId="9" fillId="0" borderId="1" xfId="0" applyNumberFormat="1" applyFont="1" applyBorder="1" applyAlignment="1">
      <alignment horizontal="center" vertical="top"/>
    </xf>
    <xf numFmtId="164" fontId="9" fillId="0" borderId="1" xfId="0" applyNumberFormat="1" applyFont="1" applyFill="1" applyBorder="1" applyAlignment="1">
      <alignment horizontal="center" vertical="top" wrapText="1"/>
    </xf>
    <xf numFmtId="49" fontId="5" fillId="0" borderId="1" xfId="0" applyNumberFormat="1" applyFont="1" applyBorder="1" applyAlignment="1">
      <alignment horizontal="center" vertical="top"/>
    </xf>
    <xf numFmtId="164" fontId="9" fillId="2" borderId="1" xfId="0" applyNumberFormat="1" applyFont="1" applyFill="1" applyBorder="1" applyAlignment="1">
      <alignment vertical="top" wrapText="1"/>
    </xf>
    <xf numFmtId="0" fontId="9" fillId="2" borderId="1" xfId="0" applyFont="1" applyFill="1" applyBorder="1" applyAlignment="1">
      <alignment vertical="top" wrapText="1"/>
    </xf>
    <xf numFmtId="0" fontId="9" fillId="2" borderId="1" xfId="1" applyFont="1" applyFill="1" applyBorder="1" applyAlignment="1">
      <alignment vertical="top" wrapText="1"/>
    </xf>
    <xf numFmtId="0" fontId="9" fillId="2" borderId="1" xfId="0" applyFont="1" applyFill="1" applyBorder="1" applyAlignment="1">
      <alignment horizontal="left" vertical="top" wrapText="1"/>
    </xf>
    <xf numFmtId="0" fontId="9" fillId="0" borderId="1" xfId="1" applyFont="1" applyFill="1" applyBorder="1" applyAlignment="1">
      <alignment horizontal="left" vertical="top" wrapText="1"/>
    </xf>
    <xf numFmtId="0" fontId="9" fillId="0" borderId="1" xfId="1" applyFont="1" applyFill="1" applyBorder="1" applyAlignment="1">
      <alignment vertical="top" wrapText="1"/>
    </xf>
    <xf numFmtId="0" fontId="7" fillId="0" borderId="1" xfId="0" applyFont="1" applyFill="1" applyBorder="1" applyAlignment="1">
      <alignment horizontal="left" vertical="top" wrapText="1"/>
    </xf>
    <xf numFmtId="0" fontId="6" fillId="0" borderId="1" xfId="0" applyFont="1" applyBorder="1"/>
    <xf numFmtId="164" fontId="9" fillId="0" borderId="2" xfId="0" applyNumberFormat="1" applyFont="1" applyFill="1" applyBorder="1" applyAlignment="1">
      <alignment vertical="top" wrapText="1"/>
    </xf>
    <xf numFmtId="164" fontId="9" fillId="0" borderId="2" xfId="0" applyNumberFormat="1" applyFont="1" applyFill="1" applyBorder="1" applyAlignment="1">
      <alignment horizontal="left" vertical="top" wrapText="1"/>
    </xf>
    <xf numFmtId="0" fontId="5" fillId="0" borderId="0" xfId="0" applyFont="1" applyAlignment="1">
      <alignment vertical="top"/>
    </xf>
    <xf numFmtId="49" fontId="10" fillId="0" borderId="1" xfId="0" applyNumberFormat="1" applyFont="1" applyBorder="1" applyAlignment="1">
      <alignment horizontal="center" vertical="top"/>
    </xf>
    <xf numFmtId="0" fontId="11" fillId="0" borderId="2" xfId="0" applyFont="1" applyFill="1" applyBorder="1" applyAlignment="1">
      <alignment horizontal="left" vertical="top" wrapText="1"/>
    </xf>
    <xf numFmtId="0" fontId="3" fillId="0" borderId="0" xfId="0" applyFont="1" applyAlignment="1">
      <alignment vertical="top"/>
    </xf>
    <xf numFmtId="0" fontId="3" fillId="0" borderId="0" xfId="0" applyFont="1" applyAlignment="1">
      <alignment horizontal="center" vertical="top"/>
    </xf>
    <xf numFmtId="0" fontId="4" fillId="0" borderId="4" xfId="0" applyFont="1" applyBorder="1" applyAlignment="1">
      <alignment vertical="top" wrapText="1"/>
    </xf>
    <xf numFmtId="164" fontId="8" fillId="0" borderId="0" xfId="0" applyNumberFormat="1" applyFont="1" applyBorder="1" applyAlignment="1">
      <alignment wrapText="1"/>
    </xf>
    <xf numFmtId="0" fontId="3" fillId="0" borderId="0" xfId="0" applyFont="1" applyAlignment="1">
      <alignment vertical="top"/>
    </xf>
    <xf numFmtId="1" fontId="9" fillId="0" borderId="1" xfId="0" applyNumberFormat="1" applyFont="1" applyFill="1" applyBorder="1" applyAlignment="1">
      <alignment horizontal="center" vertical="top" wrapText="1"/>
    </xf>
    <xf numFmtId="1" fontId="9" fillId="0" borderId="1" xfId="0" applyNumberFormat="1" applyFont="1" applyBorder="1" applyAlignment="1">
      <alignment horizontal="center" vertical="top"/>
    </xf>
    <xf numFmtId="1" fontId="9" fillId="0" borderId="1" xfId="0" applyNumberFormat="1" applyFont="1" applyFill="1" applyBorder="1" applyAlignment="1">
      <alignment horizontal="center" vertical="top"/>
    </xf>
    <xf numFmtId="1" fontId="7" fillId="2" borderId="1" xfId="0" applyNumberFormat="1" applyFont="1" applyFill="1" applyBorder="1" applyAlignment="1">
      <alignment horizontal="center" vertical="top" wrapText="1"/>
    </xf>
    <xf numFmtId="164" fontId="2" fillId="0" borderId="0" xfId="0" applyNumberFormat="1" applyFont="1" applyAlignment="1">
      <alignment horizontal="center"/>
    </xf>
    <xf numFmtId="165" fontId="9" fillId="0" borderId="1" xfId="0" applyNumberFormat="1" applyFont="1" applyFill="1" applyBorder="1" applyAlignment="1">
      <alignment horizontal="center" vertical="top"/>
    </xf>
    <xf numFmtId="165" fontId="7" fillId="0" borderId="1" xfId="0" applyNumberFormat="1" applyFont="1" applyFill="1" applyBorder="1" applyAlignment="1">
      <alignment horizontal="center" vertical="top"/>
    </xf>
    <xf numFmtId="0" fontId="7" fillId="0" borderId="0" xfId="0" applyFont="1" applyFill="1" applyBorder="1" applyAlignment="1">
      <alignment horizontal="left" vertical="top" wrapText="1"/>
    </xf>
    <xf numFmtId="164" fontId="7" fillId="0" borderId="0" xfId="0" applyNumberFormat="1" applyFont="1" applyFill="1" applyBorder="1" applyAlignment="1">
      <alignment horizontal="center" vertical="top" wrapText="1"/>
    </xf>
    <xf numFmtId="0" fontId="3" fillId="0" borderId="0" xfId="0" applyFont="1" applyAlignment="1">
      <alignment vertical="top"/>
    </xf>
    <xf numFmtId="0" fontId="7" fillId="0" borderId="3" xfId="0" applyFont="1" applyFill="1" applyBorder="1" applyAlignment="1">
      <alignment horizontal="center" vertical="top"/>
    </xf>
    <xf numFmtId="0" fontId="7" fillId="0" borderId="2" xfId="0" applyFont="1" applyFill="1" applyBorder="1" applyAlignment="1">
      <alignment horizontal="center" vertical="top"/>
    </xf>
    <xf numFmtId="0" fontId="5" fillId="0" borderId="1" xfId="0" applyFont="1" applyBorder="1" applyAlignment="1">
      <alignment vertical="top"/>
    </xf>
    <xf numFmtId="165" fontId="7" fillId="0" borderId="1" xfId="0" applyNumberFormat="1" applyFont="1" applyFill="1" applyBorder="1" applyAlignment="1">
      <alignment horizontal="center" vertical="top" wrapText="1"/>
    </xf>
    <xf numFmtId="0" fontId="7" fillId="0" borderId="2" xfId="0" applyFont="1" applyFill="1" applyBorder="1" applyAlignment="1">
      <alignment horizontal="center" vertical="top"/>
    </xf>
    <xf numFmtId="0" fontId="4" fillId="0" borderId="0" xfId="0" applyFont="1" applyAlignment="1">
      <alignment horizontal="left" vertical="top" wrapText="1"/>
    </xf>
    <xf numFmtId="0" fontId="3" fillId="0" borderId="0" xfId="0" applyFont="1" applyAlignment="1">
      <alignment vertical="top"/>
    </xf>
    <xf numFmtId="0" fontId="14" fillId="0" borderId="1" xfId="0" applyFont="1" applyBorder="1" applyAlignment="1">
      <alignment horizontal="center" vertical="top"/>
    </xf>
    <xf numFmtId="0" fontId="12" fillId="0" borderId="2" xfId="0" applyFont="1" applyFill="1" applyBorder="1" applyAlignment="1">
      <alignment horizontal="center" vertical="top"/>
    </xf>
    <xf numFmtId="0" fontId="12" fillId="0" borderId="1" xfId="0" applyFont="1" applyFill="1" applyBorder="1" applyAlignment="1">
      <alignment horizontal="center" vertical="top"/>
    </xf>
    <xf numFmtId="0" fontId="12" fillId="0" borderId="3" xfId="0" applyFont="1" applyFill="1" applyBorder="1" applyAlignment="1">
      <alignment horizontal="center" vertical="top"/>
    </xf>
    <xf numFmtId="165" fontId="7" fillId="0" borderId="3" xfId="0" applyNumberFormat="1" applyFont="1" applyFill="1" applyBorder="1" applyAlignment="1">
      <alignment horizontal="center" vertical="top"/>
    </xf>
    <xf numFmtId="165" fontId="7" fillId="0" borderId="2" xfId="0" applyNumberFormat="1" applyFont="1" applyFill="1" applyBorder="1" applyAlignment="1">
      <alignment horizontal="center" vertical="top"/>
    </xf>
    <xf numFmtId="0" fontId="12" fillId="0" borderId="1" xfId="0" applyFont="1" applyFill="1" applyBorder="1" applyAlignment="1">
      <alignment horizontal="center" vertical="top" wrapText="1"/>
    </xf>
    <xf numFmtId="0" fontId="12" fillId="0" borderId="8" xfId="0" applyFont="1" applyFill="1" applyBorder="1" applyAlignment="1">
      <alignment horizontal="center" vertical="top" wrapText="1"/>
    </xf>
    <xf numFmtId="0" fontId="12" fillId="0" borderId="9" xfId="0" applyFont="1" applyFill="1" applyBorder="1" applyAlignment="1">
      <alignment horizontal="center" vertical="top" wrapText="1"/>
    </xf>
    <xf numFmtId="0" fontId="12" fillId="0" borderId="10" xfId="0" applyFont="1" applyFill="1" applyBorder="1" applyAlignment="1">
      <alignment horizontal="center" vertical="top" wrapText="1"/>
    </xf>
    <xf numFmtId="1" fontId="9" fillId="0" borderId="3" xfId="0" applyNumberFormat="1" applyFont="1" applyFill="1" applyBorder="1" applyAlignment="1">
      <alignment horizontal="center" vertical="top"/>
    </xf>
    <xf numFmtId="1" fontId="9" fillId="0" borderId="2" xfId="0" applyNumberFormat="1" applyFont="1" applyFill="1" applyBorder="1" applyAlignment="1">
      <alignment horizontal="center" vertical="top"/>
    </xf>
    <xf numFmtId="1" fontId="9" fillId="0" borderId="3" xfId="0" applyNumberFormat="1" applyFont="1" applyFill="1" applyBorder="1" applyAlignment="1">
      <alignment horizontal="center" vertical="top" wrapText="1"/>
    </xf>
    <xf numFmtId="1" fontId="9" fillId="0" borderId="2" xfId="0" applyNumberFormat="1" applyFont="1" applyFill="1" applyBorder="1" applyAlignment="1">
      <alignment horizontal="center" vertical="top" wrapText="1"/>
    </xf>
    <xf numFmtId="0" fontId="7" fillId="0" borderId="3" xfId="0" applyFont="1" applyFill="1" applyBorder="1" applyAlignment="1">
      <alignment horizontal="center" vertical="top"/>
    </xf>
    <xf numFmtId="0" fontId="7" fillId="0" borderId="2" xfId="0" applyFont="1" applyFill="1" applyBorder="1" applyAlignment="1">
      <alignment horizontal="center" vertical="top"/>
    </xf>
    <xf numFmtId="165" fontId="9" fillId="0" borderId="3" xfId="0" applyNumberFormat="1" applyFont="1" applyFill="1" applyBorder="1" applyAlignment="1">
      <alignment horizontal="center" vertical="top"/>
    </xf>
    <xf numFmtId="165" fontId="9" fillId="0" borderId="2" xfId="0" applyNumberFormat="1" applyFont="1" applyFill="1" applyBorder="1" applyAlignment="1">
      <alignment horizontal="center" vertical="top"/>
    </xf>
    <xf numFmtId="1" fontId="9" fillId="2" borderId="3" xfId="0" applyNumberFormat="1" applyFont="1" applyFill="1" applyBorder="1" applyAlignment="1">
      <alignment horizontal="center" vertical="top"/>
    </xf>
    <xf numFmtId="1" fontId="9" fillId="2" borderId="2" xfId="0" applyNumberFormat="1" applyFont="1" applyFill="1" applyBorder="1" applyAlignment="1">
      <alignment horizontal="center" vertical="top"/>
    </xf>
    <xf numFmtId="164" fontId="9" fillId="0" borderId="3" xfId="0" applyNumberFormat="1" applyFont="1" applyFill="1" applyBorder="1" applyAlignment="1">
      <alignment horizontal="center" vertical="top"/>
    </xf>
    <xf numFmtId="164" fontId="9" fillId="0" borderId="2" xfId="0" applyNumberFormat="1" applyFont="1" applyFill="1" applyBorder="1" applyAlignment="1">
      <alignment horizontal="center" vertical="top"/>
    </xf>
    <xf numFmtId="0" fontId="3" fillId="0" borderId="0" xfId="0" applyFont="1" applyAlignment="1">
      <alignment horizontal="center"/>
    </xf>
    <xf numFmtId="0" fontId="4"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horizontal="center" vertical="top"/>
    </xf>
    <xf numFmtId="0" fontId="12" fillId="0" borderId="5" xfId="0" applyFont="1" applyFill="1" applyBorder="1" applyAlignment="1">
      <alignment horizontal="center" vertical="top" wrapText="1"/>
    </xf>
    <xf numFmtId="0" fontId="12" fillId="0" borderId="6" xfId="0" applyFont="1" applyFill="1" applyBorder="1" applyAlignment="1">
      <alignment horizontal="center" vertical="top" wrapText="1"/>
    </xf>
    <xf numFmtId="0" fontId="12" fillId="0" borderId="7" xfId="0" applyFont="1" applyFill="1" applyBorder="1" applyAlignment="1">
      <alignment horizontal="center" vertical="top" wrapText="1"/>
    </xf>
    <xf numFmtId="0" fontId="4" fillId="0" borderId="0" xfId="0" applyFont="1" applyAlignment="1">
      <alignment horizontal="center" wrapText="1"/>
    </xf>
    <xf numFmtId="0" fontId="15" fillId="0" borderId="5" xfId="0" applyFont="1" applyFill="1" applyBorder="1" applyAlignment="1">
      <alignment horizontal="center" vertical="top" wrapText="1"/>
    </xf>
    <xf numFmtId="0" fontId="15" fillId="0" borderId="6" xfId="0" applyFont="1" applyFill="1" applyBorder="1" applyAlignment="1">
      <alignment horizontal="center" vertical="top" wrapText="1"/>
    </xf>
    <xf numFmtId="0" fontId="15" fillId="0" borderId="7" xfId="0" applyFont="1" applyFill="1" applyBorder="1" applyAlignment="1">
      <alignment horizontal="center" vertical="top"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7" fillId="0" borderId="1"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0" fontId="7" fillId="0" borderId="7" xfId="0" applyFont="1" applyFill="1" applyBorder="1" applyAlignment="1">
      <alignment horizontal="center" vertical="top" wrapText="1"/>
    </xf>
  </cellXfs>
  <cellStyles count="2">
    <cellStyle name="Звичайний" xfId="0" builtinId="0"/>
    <cellStyle name="Обычный_ДовдкаЛС"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39"/>
  <sheetViews>
    <sheetView view="pageBreakPreview" topLeftCell="B2" zoomScale="90" zoomScaleNormal="100" zoomScaleSheetLayoutView="90" zoomScalePageLayoutView="89" workbookViewId="0">
      <selection activeCell="H6" sqref="H6"/>
    </sheetView>
  </sheetViews>
  <sheetFormatPr defaultColWidth="9.140625" defaultRowHeight="18.75" x14ac:dyDescent="0.3"/>
  <cols>
    <col min="1" max="1" width="6.85546875" style="1" hidden="1" customWidth="1"/>
    <col min="2" max="2" width="9" style="1" customWidth="1"/>
    <col min="3" max="3" width="18.42578125" style="1" customWidth="1"/>
    <col min="4" max="4" width="32.28515625" style="1" customWidth="1"/>
    <col min="5" max="5" width="14.140625" style="1" customWidth="1"/>
    <col min="6" max="6" width="2.5703125" style="1" customWidth="1"/>
    <col min="7" max="7" width="15.85546875" style="1" customWidth="1"/>
    <col min="8" max="8" width="35.85546875" style="1" customWidth="1"/>
    <col min="9" max="10" width="10.5703125" style="1" bestFit="1" customWidth="1"/>
    <col min="11" max="16384" width="9.140625" style="1"/>
  </cols>
  <sheetData>
    <row r="1" spans="2:8" ht="18.75" customHeight="1" x14ac:dyDescent="0.3">
      <c r="B1" s="4"/>
      <c r="C1" s="6"/>
      <c r="D1" s="6"/>
      <c r="E1" s="83"/>
      <c r="F1" s="83"/>
      <c r="G1" s="83" t="s">
        <v>86</v>
      </c>
      <c r="H1" s="83"/>
    </row>
    <row r="2" spans="2:8" ht="19.5" customHeight="1" x14ac:dyDescent="0.3">
      <c r="B2" s="4"/>
      <c r="C2" s="6"/>
      <c r="D2" s="6"/>
      <c r="E2" s="83"/>
      <c r="F2" s="83"/>
      <c r="G2" s="83" t="s">
        <v>85</v>
      </c>
      <c r="H2" s="83"/>
    </row>
    <row r="3" spans="2:8" ht="18.75" customHeight="1" x14ac:dyDescent="0.3">
      <c r="B3" s="4"/>
      <c r="C3" s="6"/>
      <c r="D3" s="6"/>
      <c r="E3" s="83"/>
      <c r="F3" s="83"/>
      <c r="G3" s="83" t="s">
        <v>84</v>
      </c>
      <c r="H3" s="83"/>
    </row>
    <row r="4" spans="2:8" ht="17.25" customHeight="1" x14ac:dyDescent="0.3">
      <c r="B4" s="4"/>
      <c r="C4" s="6"/>
      <c r="D4" s="6"/>
      <c r="E4" s="84"/>
      <c r="F4" s="84"/>
      <c r="G4" s="84" t="s">
        <v>83</v>
      </c>
      <c r="H4" s="84"/>
    </row>
    <row r="5" spans="2:8" ht="17.25" customHeight="1" x14ac:dyDescent="0.3">
      <c r="B5" s="4"/>
      <c r="C5" s="4"/>
      <c r="D5" s="4"/>
      <c r="E5" s="42"/>
      <c r="F5" s="42"/>
      <c r="G5" s="42" t="s">
        <v>82</v>
      </c>
      <c r="H5" s="42"/>
    </row>
    <row r="6" spans="2:8" ht="27" customHeight="1" x14ac:dyDescent="0.3">
      <c r="B6" s="4"/>
      <c r="C6" s="4"/>
      <c r="D6" s="4"/>
      <c r="E6" s="85"/>
      <c r="F6" s="85"/>
      <c r="G6" s="52" t="s">
        <v>101</v>
      </c>
      <c r="H6" s="52" t="s">
        <v>120</v>
      </c>
    </row>
    <row r="7" spans="2:8" ht="3.75" hidden="1" customHeight="1" x14ac:dyDescent="0.3">
      <c r="B7" s="4"/>
      <c r="C7" s="4"/>
      <c r="D7" s="4"/>
      <c r="E7" s="4"/>
      <c r="F7" s="4"/>
      <c r="G7" s="5"/>
    </row>
    <row r="8" spans="2:8" ht="19.5" customHeight="1" x14ac:dyDescent="0.3">
      <c r="B8" s="82" t="s">
        <v>104</v>
      </c>
      <c r="C8" s="82"/>
      <c r="D8" s="82" t="s">
        <v>67</v>
      </c>
      <c r="E8" s="82"/>
      <c r="F8" s="82"/>
      <c r="G8" s="82"/>
      <c r="H8" s="82"/>
    </row>
    <row r="9" spans="2:8" ht="15.75" customHeight="1" x14ac:dyDescent="0.3">
      <c r="B9" s="82" t="s">
        <v>105</v>
      </c>
      <c r="C9" s="82"/>
      <c r="D9" s="82"/>
      <c r="E9" s="82"/>
      <c r="F9" s="82"/>
      <c r="G9" s="82"/>
      <c r="H9" s="82"/>
    </row>
    <row r="10" spans="2:8" ht="11.25" customHeight="1" x14ac:dyDescent="0.3">
      <c r="B10" s="82"/>
      <c r="C10" s="82"/>
      <c r="D10" s="82"/>
      <c r="E10" s="82"/>
      <c r="F10" s="82"/>
      <c r="G10" s="82"/>
      <c r="H10" s="82"/>
    </row>
    <row r="11" spans="2:8" ht="15.75" customHeight="1" x14ac:dyDescent="0.3">
      <c r="B11" s="86" t="s">
        <v>8</v>
      </c>
      <c r="C11" s="86" t="s">
        <v>0</v>
      </c>
      <c r="D11" s="86" t="s">
        <v>106</v>
      </c>
      <c r="E11" s="66" t="s">
        <v>113</v>
      </c>
      <c r="F11" s="66"/>
      <c r="G11" s="67" t="s">
        <v>107</v>
      </c>
      <c r="H11" s="86" t="s">
        <v>115</v>
      </c>
    </row>
    <row r="12" spans="2:8" ht="17.25" customHeight="1" x14ac:dyDescent="0.3">
      <c r="B12" s="87"/>
      <c r="C12" s="87"/>
      <c r="D12" s="87"/>
      <c r="E12" s="66"/>
      <c r="F12" s="66"/>
      <c r="G12" s="68"/>
      <c r="H12" s="87"/>
    </row>
    <row r="13" spans="2:8" ht="13.5" customHeight="1" x14ac:dyDescent="0.3">
      <c r="B13" s="87"/>
      <c r="C13" s="87"/>
      <c r="D13" s="87"/>
      <c r="E13" s="66"/>
      <c r="F13" s="66"/>
      <c r="G13" s="68"/>
      <c r="H13" s="87"/>
    </row>
    <row r="14" spans="2:8" ht="240" customHeight="1" x14ac:dyDescent="0.3">
      <c r="B14" s="87"/>
      <c r="C14" s="87"/>
      <c r="D14" s="87"/>
      <c r="E14" s="66"/>
      <c r="F14" s="66"/>
      <c r="G14" s="68"/>
      <c r="H14" s="87"/>
    </row>
    <row r="15" spans="2:8" s="3" customFormat="1" ht="5.25" hidden="1" customHeight="1" x14ac:dyDescent="0.3">
      <c r="B15" s="88"/>
      <c r="C15" s="88"/>
      <c r="D15" s="88"/>
      <c r="E15" s="66"/>
      <c r="F15" s="66"/>
      <c r="G15" s="69"/>
      <c r="H15" s="88"/>
    </row>
    <row r="16" spans="2:8" s="3" customFormat="1" ht="20.25" customHeight="1" x14ac:dyDescent="0.3">
      <c r="B16" s="16">
        <v>1</v>
      </c>
      <c r="C16" s="17">
        <v>2</v>
      </c>
      <c r="D16" s="18">
        <v>3</v>
      </c>
      <c r="E16" s="74">
        <v>4</v>
      </c>
      <c r="F16" s="75"/>
      <c r="G16" s="16">
        <v>5</v>
      </c>
      <c r="H16" s="16">
        <v>6</v>
      </c>
    </row>
    <row r="17" spans="2:10" s="3" customFormat="1" ht="15.75" customHeight="1" x14ac:dyDescent="0.3">
      <c r="B17" s="16">
        <v>1</v>
      </c>
      <c r="C17" s="17">
        <v>2</v>
      </c>
      <c r="D17" s="18">
        <v>3</v>
      </c>
      <c r="E17" s="74">
        <v>4</v>
      </c>
      <c r="F17" s="75"/>
      <c r="G17" s="16">
        <v>5</v>
      </c>
      <c r="H17" s="16">
        <v>6</v>
      </c>
    </row>
    <row r="18" spans="2:10" s="3" customFormat="1" ht="45" customHeight="1" x14ac:dyDescent="0.3">
      <c r="B18" s="36" t="s">
        <v>102</v>
      </c>
      <c r="C18" s="37" t="s">
        <v>100</v>
      </c>
      <c r="D18" s="48">
        <v>60725700</v>
      </c>
      <c r="E18" s="76">
        <v>3204500</v>
      </c>
      <c r="F18" s="77"/>
      <c r="G18" s="44">
        <v>0</v>
      </c>
      <c r="H18" s="48">
        <v>4913100</v>
      </c>
      <c r="I18" s="47"/>
      <c r="J18" s="47"/>
    </row>
    <row r="19" spans="2:10" s="3" customFormat="1" ht="16.5" customHeight="1" x14ac:dyDescent="0.3">
      <c r="B19" s="36"/>
      <c r="C19" s="37" t="s">
        <v>74</v>
      </c>
      <c r="D19" s="21"/>
      <c r="E19" s="80"/>
      <c r="F19" s="81"/>
      <c r="G19" s="22"/>
      <c r="H19" s="48">
        <v>3281000</v>
      </c>
    </row>
    <row r="20" spans="2:10" s="3" customFormat="1" ht="45" customHeight="1" x14ac:dyDescent="0.3">
      <c r="B20" s="24" t="s">
        <v>103</v>
      </c>
      <c r="C20" s="37" t="s">
        <v>87</v>
      </c>
      <c r="D20" s="45">
        <v>0</v>
      </c>
      <c r="E20" s="78">
        <v>0</v>
      </c>
      <c r="F20" s="79"/>
      <c r="G20" s="48">
        <v>1768500</v>
      </c>
      <c r="H20" s="43">
        <v>0</v>
      </c>
    </row>
    <row r="21" spans="2:10" s="3" customFormat="1" ht="17.25" customHeight="1" x14ac:dyDescent="0.3">
      <c r="B21" s="24"/>
      <c r="C21" s="20" t="s">
        <v>63</v>
      </c>
      <c r="D21" s="45"/>
      <c r="E21" s="70"/>
      <c r="F21" s="71"/>
      <c r="G21" s="48"/>
      <c r="H21" s="23"/>
    </row>
    <row r="22" spans="2:10" ht="62.25" customHeight="1" x14ac:dyDescent="0.3">
      <c r="B22" s="24" t="s">
        <v>103</v>
      </c>
      <c r="C22" s="25" t="s">
        <v>10</v>
      </c>
      <c r="D22" s="45">
        <v>0</v>
      </c>
      <c r="E22" s="72">
        <v>0</v>
      </c>
      <c r="F22" s="73"/>
      <c r="G22" s="48">
        <v>381996</v>
      </c>
      <c r="H22" s="43">
        <v>0</v>
      </c>
    </row>
    <row r="23" spans="2:10" ht="63" customHeight="1" x14ac:dyDescent="0.3">
      <c r="B23" s="24" t="s">
        <v>103</v>
      </c>
      <c r="C23" s="27" t="s">
        <v>29</v>
      </c>
      <c r="D23" s="45">
        <v>0</v>
      </c>
      <c r="E23" s="70">
        <v>0</v>
      </c>
      <c r="F23" s="71"/>
      <c r="G23" s="48">
        <v>558846</v>
      </c>
      <c r="H23" s="43">
        <v>0</v>
      </c>
    </row>
    <row r="24" spans="2:10" ht="48" customHeight="1" x14ac:dyDescent="0.3">
      <c r="B24" s="24" t="s">
        <v>103</v>
      </c>
      <c r="C24" s="27" t="s">
        <v>65</v>
      </c>
      <c r="D24" s="45">
        <v>0</v>
      </c>
      <c r="E24" s="70">
        <v>0</v>
      </c>
      <c r="F24" s="71"/>
      <c r="G24" s="48">
        <v>481032</v>
      </c>
      <c r="H24" s="43">
        <v>0</v>
      </c>
    </row>
    <row r="25" spans="2:10" ht="45" customHeight="1" x14ac:dyDescent="0.3">
      <c r="B25" s="24" t="s">
        <v>103</v>
      </c>
      <c r="C25" s="30" t="s">
        <v>57</v>
      </c>
      <c r="D25" s="45">
        <v>0</v>
      </c>
      <c r="E25" s="72">
        <v>0</v>
      </c>
      <c r="F25" s="73"/>
      <c r="G25" s="48">
        <v>346626</v>
      </c>
      <c r="H25" s="43">
        <v>0</v>
      </c>
    </row>
    <row r="26" spans="2:10" hidden="1" x14ac:dyDescent="0.3">
      <c r="B26" s="24" t="s">
        <v>69</v>
      </c>
      <c r="C26" s="30"/>
      <c r="D26" s="21"/>
      <c r="E26" s="23">
        <v>132.19999999999999</v>
      </c>
      <c r="F26" s="23"/>
      <c r="G26" s="23"/>
      <c r="H26" s="43">
        <v>0</v>
      </c>
    </row>
    <row r="27" spans="2:10" s="7" customFormat="1" ht="15" customHeight="1" x14ac:dyDescent="0.3">
      <c r="B27" s="32"/>
      <c r="C27" s="31" t="s">
        <v>7</v>
      </c>
      <c r="D27" s="49">
        <f>D25+D24+D23+D22+D18</f>
        <v>60725700</v>
      </c>
      <c r="E27" s="64">
        <f t="shared" ref="E27" si="0">E25+E24+E23+E22+E18</f>
        <v>3204500</v>
      </c>
      <c r="F27" s="65"/>
      <c r="G27" s="49">
        <f>G25+G24+G23+G22+G18</f>
        <v>1768500</v>
      </c>
      <c r="H27" s="49">
        <f>H25+H24+H23+H22+H18</f>
        <v>4913100</v>
      </c>
    </row>
    <row r="28" spans="2:10" ht="10.5" customHeight="1" x14ac:dyDescent="0.3"/>
    <row r="29" spans="2:10" ht="18" customHeight="1" x14ac:dyDescent="0.3">
      <c r="B29" s="11" t="s">
        <v>73</v>
      </c>
      <c r="C29" s="7"/>
      <c r="D29" s="7"/>
      <c r="E29" s="7"/>
      <c r="F29" s="7"/>
      <c r="G29" s="7"/>
      <c r="H29" s="7"/>
    </row>
    <row r="30" spans="2:10" ht="19.5" customHeight="1" x14ac:dyDescent="0.3">
      <c r="B30" s="11" t="s">
        <v>71</v>
      </c>
      <c r="C30" s="7"/>
      <c r="D30" s="7"/>
      <c r="E30" s="7"/>
      <c r="F30" s="7"/>
      <c r="G30" s="7"/>
      <c r="H30" s="7"/>
    </row>
    <row r="31" spans="2:10" ht="15" customHeight="1" x14ac:dyDescent="0.3">
      <c r="B31" s="12" t="s">
        <v>72</v>
      </c>
      <c r="C31" s="7"/>
      <c r="D31" s="7"/>
      <c r="E31" s="7"/>
      <c r="F31" s="7"/>
      <c r="G31" s="13" t="s">
        <v>81</v>
      </c>
      <c r="H31" s="7"/>
    </row>
    <row r="32" spans="2:10" ht="35.1" customHeight="1" x14ac:dyDescent="0.3"/>
    <row r="33" ht="35.1" customHeight="1" x14ac:dyDescent="0.3"/>
    <row r="34" ht="35.1" customHeight="1" x14ac:dyDescent="0.3"/>
    <row r="35" ht="35.1" customHeight="1" x14ac:dyDescent="0.3"/>
    <row r="36" ht="35.1" customHeight="1" x14ac:dyDescent="0.3"/>
    <row r="37" ht="35.1" customHeight="1" x14ac:dyDescent="0.3"/>
    <row r="38" ht="35.1" customHeight="1" x14ac:dyDescent="0.3"/>
    <row r="39" ht="35.1" customHeight="1" x14ac:dyDescent="0.3"/>
  </sheetData>
  <mergeCells count="29">
    <mergeCell ref="B10:H10"/>
    <mergeCell ref="B11:B15"/>
    <mergeCell ref="C11:C15"/>
    <mergeCell ref="D11:D15"/>
    <mergeCell ref="H11:H15"/>
    <mergeCell ref="B9:H9"/>
    <mergeCell ref="E1:F1"/>
    <mergeCell ref="G1:H1"/>
    <mergeCell ref="E2:F2"/>
    <mergeCell ref="G2:H2"/>
    <mergeCell ref="E3:F3"/>
    <mergeCell ref="G3:H3"/>
    <mergeCell ref="E4:F4"/>
    <mergeCell ref="G4:H4"/>
    <mergeCell ref="E6:F6"/>
    <mergeCell ref="B8:H8"/>
    <mergeCell ref="E27:F27"/>
    <mergeCell ref="E11:F15"/>
    <mergeCell ref="G11:G15"/>
    <mergeCell ref="E21:F21"/>
    <mergeCell ref="E22:F22"/>
    <mergeCell ref="E23:F23"/>
    <mergeCell ref="E24:F24"/>
    <mergeCell ref="E25:F25"/>
    <mergeCell ref="E16:F16"/>
    <mergeCell ref="E17:F17"/>
    <mergeCell ref="E18:F18"/>
    <mergeCell ref="E20:F20"/>
    <mergeCell ref="E19:F19"/>
  </mergeCells>
  <pageMargins left="0.78740157480314965" right="0.78740157480314965" top="1.1811023622047245" bottom="0.59055118110236227" header="0.31496062992125984" footer="0.31496062992125984"/>
  <pageSetup paperSize="9" fitToHeight="2" orientation="landscape" r:id="rId1"/>
  <headerFooter differentOddEven="1" differentFirst="1" scaleWithDoc="0"/>
  <rowBreaks count="1" manualBreakCount="1">
    <brk id="1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
  <sheetViews>
    <sheetView view="pageBreakPreview" topLeftCell="B1" zoomScale="90" zoomScaleNormal="63" zoomScaleSheetLayoutView="90" zoomScalePageLayoutView="90" workbookViewId="0">
      <selection activeCell="F6" sqref="F6"/>
    </sheetView>
  </sheetViews>
  <sheetFormatPr defaultColWidth="9.140625" defaultRowHeight="18.75" x14ac:dyDescent="0.3"/>
  <cols>
    <col min="1" max="1" width="2.7109375" style="1" hidden="1" customWidth="1"/>
    <col min="2" max="2" width="8.5703125" style="1" customWidth="1"/>
    <col min="3" max="3" width="19.28515625" style="1" customWidth="1"/>
    <col min="4" max="4" width="32.7109375" style="1" customWidth="1"/>
    <col min="5" max="5" width="36" style="1" customWidth="1"/>
    <col min="6" max="6" width="32.140625" style="1" customWidth="1"/>
    <col min="7" max="7" width="26.28515625" style="1" customWidth="1"/>
    <col min="8" max="8" width="25.140625" style="1" customWidth="1"/>
    <col min="9" max="9" width="27.7109375" style="1" customWidth="1"/>
    <col min="10" max="16384" width="9.140625" style="1"/>
  </cols>
  <sheetData>
    <row r="1" spans="2:6" ht="18.75" customHeight="1" x14ac:dyDescent="0.3">
      <c r="B1" s="4"/>
      <c r="C1" s="8" t="s">
        <v>4</v>
      </c>
      <c r="D1" s="9"/>
      <c r="E1" s="10"/>
      <c r="F1" s="58" t="s">
        <v>79</v>
      </c>
    </row>
    <row r="2" spans="2:6" ht="18.75" customHeight="1" x14ac:dyDescent="0.3">
      <c r="B2" s="4"/>
      <c r="C2" s="9" t="s">
        <v>3</v>
      </c>
      <c r="D2" s="9"/>
      <c r="E2" s="10"/>
      <c r="F2" s="58" t="s">
        <v>78</v>
      </c>
    </row>
    <row r="3" spans="2:6" ht="18.75" customHeight="1" x14ac:dyDescent="0.3">
      <c r="B3" s="4"/>
      <c r="C3" s="8" t="s">
        <v>2</v>
      </c>
      <c r="D3" s="6"/>
      <c r="E3" s="6"/>
      <c r="F3" s="58" t="s">
        <v>77</v>
      </c>
    </row>
    <row r="4" spans="2:6" ht="18.75" customHeight="1" x14ac:dyDescent="0.3">
      <c r="B4" s="4"/>
      <c r="C4" s="9" t="s">
        <v>1</v>
      </c>
      <c r="D4" s="15" t="s">
        <v>6</v>
      </c>
      <c r="E4" s="15"/>
      <c r="F4" s="59" t="s">
        <v>76</v>
      </c>
    </row>
    <row r="5" spans="2:6" ht="18.75" customHeight="1" x14ac:dyDescent="0.3">
      <c r="B5" s="4"/>
      <c r="C5" s="10"/>
      <c r="D5" s="15"/>
      <c r="E5" s="15"/>
      <c r="F5" s="59" t="s">
        <v>75</v>
      </c>
    </row>
    <row r="6" spans="2:6" ht="18.75" customHeight="1" x14ac:dyDescent="0.3">
      <c r="B6" s="4"/>
      <c r="C6" s="10"/>
      <c r="D6" s="15"/>
      <c r="E6" s="15"/>
      <c r="F6" s="59" t="s">
        <v>118</v>
      </c>
    </row>
    <row r="7" spans="2:6" ht="5.25" customHeight="1" x14ac:dyDescent="0.3">
      <c r="B7" s="4"/>
      <c r="C7" s="10"/>
      <c r="D7" s="15"/>
      <c r="E7" s="15"/>
      <c r="F7" s="39"/>
    </row>
    <row r="8" spans="2:6" x14ac:dyDescent="0.3">
      <c r="B8" s="82" t="s">
        <v>104</v>
      </c>
      <c r="C8" s="82"/>
      <c r="D8" s="82"/>
      <c r="E8" s="82"/>
      <c r="F8" s="82"/>
    </row>
    <row r="9" spans="2:6" ht="16.5" customHeight="1" x14ac:dyDescent="0.3">
      <c r="B9" s="89" t="s">
        <v>105</v>
      </c>
      <c r="C9" s="89"/>
      <c r="D9" s="89"/>
      <c r="E9" s="89"/>
      <c r="F9" s="89"/>
    </row>
    <row r="10" spans="2:6" ht="18.75" customHeight="1" x14ac:dyDescent="0.3">
      <c r="B10" s="93" t="s">
        <v>8</v>
      </c>
      <c r="C10" s="86" t="s">
        <v>0</v>
      </c>
      <c r="D10" s="90" t="s">
        <v>106</v>
      </c>
      <c r="E10" s="90" t="s">
        <v>109</v>
      </c>
      <c r="F10" s="90" t="s">
        <v>108</v>
      </c>
    </row>
    <row r="11" spans="2:6" x14ac:dyDescent="0.3">
      <c r="B11" s="94"/>
      <c r="C11" s="87"/>
      <c r="D11" s="91"/>
      <c r="E11" s="91"/>
      <c r="F11" s="91"/>
    </row>
    <row r="12" spans="2:6" x14ac:dyDescent="0.3">
      <c r="B12" s="94"/>
      <c r="C12" s="87"/>
      <c r="D12" s="91"/>
      <c r="E12" s="91"/>
      <c r="F12" s="91"/>
    </row>
    <row r="13" spans="2:6" ht="232.5" customHeight="1" x14ac:dyDescent="0.3">
      <c r="B13" s="95"/>
      <c r="C13" s="88"/>
      <c r="D13" s="92"/>
      <c r="E13" s="92"/>
      <c r="F13" s="92"/>
    </row>
    <row r="14" spans="2:6" s="3" customFormat="1" ht="18.75" customHeight="1" x14ac:dyDescent="0.3">
      <c r="B14" s="60">
        <v>1</v>
      </c>
      <c r="C14" s="61">
        <v>2</v>
      </c>
      <c r="D14" s="62">
        <v>3</v>
      </c>
      <c r="E14" s="63">
        <v>4</v>
      </c>
      <c r="F14" s="62">
        <v>5</v>
      </c>
    </row>
    <row r="15" spans="2:6" s="3" customFormat="1" ht="20.25" customHeight="1" x14ac:dyDescent="0.3">
      <c r="B15" s="60">
        <v>1</v>
      </c>
      <c r="C15" s="61">
        <v>2</v>
      </c>
      <c r="D15" s="62">
        <v>3</v>
      </c>
      <c r="E15" s="63">
        <v>4</v>
      </c>
      <c r="F15" s="62">
        <v>5</v>
      </c>
    </row>
    <row r="16" spans="2:6" s="3" customFormat="1" ht="48" customHeight="1" x14ac:dyDescent="0.3">
      <c r="B16" s="19" t="s">
        <v>110</v>
      </c>
      <c r="C16" s="34" t="s">
        <v>87</v>
      </c>
      <c r="D16" s="48">
        <f>D17+D18+D19+D20+D21+D22+D24+D25+D26+D27+D28+D29+D30+D32+D33+D34+D35+D36+D37+D38+D40+D41+D42+D43+D44+D45+D46+D48+D49+D50+D51+D52+D53+D54+D55+D57+D58+D59+D60+D61+D62+D63+D65+D66+D67+D68+D69+D70+D71+D73+D74+D75+D76+D77+D78+D79+D80+D81+D83+D84+D85+D86+D87</f>
        <v>60725700</v>
      </c>
      <c r="E16" s="48">
        <f>E17+E18+E19+E20+E21+E22+E24+E25+E26+E27+E28+E29+E30+E32+E33+E34+E35+E36+E37+E38+E40+E41+E42+E43+E44+E45+E46+E48+E49+E50+E51+E52+E53+E54+E55+E57+E58+E59+E60+E61+E62+E63+E65+E66+E67+E68+E69+E70+E71+E73+E74+E75+E76+E77+E78+E79+E80+E81+E83+E84+E85+E86+E87</f>
        <v>9033600</v>
      </c>
      <c r="F16" s="48">
        <f>D16+E16</f>
        <v>69759300</v>
      </c>
    </row>
    <row r="17" spans="2:6" s="3" customFormat="1" ht="49.5" customHeight="1" x14ac:dyDescent="0.3">
      <c r="B17" s="16"/>
      <c r="C17" s="33" t="s">
        <v>64</v>
      </c>
      <c r="D17" s="48">
        <v>893100</v>
      </c>
      <c r="E17" s="48">
        <v>377300</v>
      </c>
      <c r="F17" s="48">
        <f t="shared" ref="F17:F84" si="0">D17+E17</f>
        <v>1270400</v>
      </c>
    </row>
    <row r="18" spans="2:6" ht="63.75" customHeight="1" x14ac:dyDescent="0.3">
      <c r="B18" s="19" t="s">
        <v>110</v>
      </c>
      <c r="C18" s="25" t="s">
        <v>9</v>
      </c>
      <c r="D18" s="48">
        <v>660100</v>
      </c>
      <c r="E18" s="48">
        <v>34800</v>
      </c>
      <c r="F18" s="48">
        <f t="shared" si="0"/>
        <v>694900</v>
      </c>
    </row>
    <row r="19" spans="2:6" ht="63" customHeight="1" x14ac:dyDescent="0.3">
      <c r="B19" s="19" t="s">
        <v>110</v>
      </c>
      <c r="C19" s="25" t="s">
        <v>10</v>
      </c>
      <c r="D19" s="48">
        <v>347400</v>
      </c>
      <c r="E19" s="48">
        <v>38600</v>
      </c>
      <c r="F19" s="48">
        <f t="shared" si="0"/>
        <v>386000</v>
      </c>
    </row>
    <row r="20" spans="2:6" ht="62.25" customHeight="1" x14ac:dyDescent="0.3">
      <c r="B20" s="19" t="s">
        <v>110</v>
      </c>
      <c r="C20" s="25" t="s">
        <v>11</v>
      </c>
      <c r="D20" s="48">
        <v>1389600</v>
      </c>
      <c r="E20" s="48">
        <v>154400</v>
      </c>
      <c r="F20" s="48">
        <f t="shared" si="0"/>
        <v>1544000</v>
      </c>
    </row>
    <row r="21" spans="2:6" s="2" customFormat="1" ht="62.25" customHeight="1" x14ac:dyDescent="0.3">
      <c r="B21" s="19" t="s">
        <v>110</v>
      </c>
      <c r="C21" s="25" t="s">
        <v>12</v>
      </c>
      <c r="D21" s="48">
        <v>880100</v>
      </c>
      <c r="E21" s="48">
        <v>46400</v>
      </c>
      <c r="F21" s="48">
        <f t="shared" si="0"/>
        <v>926500</v>
      </c>
    </row>
    <row r="22" spans="2:6" ht="81.75" customHeight="1" x14ac:dyDescent="0.3">
      <c r="B22" s="19" t="s">
        <v>110</v>
      </c>
      <c r="C22" s="25" t="s">
        <v>13</v>
      </c>
      <c r="D22" s="48">
        <v>586700</v>
      </c>
      <c r="E22" s="48">
        <v>30900</v>
      </c>
      <c r="F22" s="48">
        <f t="shared" si="0"/>
        <v>617600</v>
      </c>
    </row>
    <row r="23" spans="2:6" ht="18" customHeight="1" x14ac:dyDescent="0.3">
      <c r="B23" s="16">
        <v>1</v>
      </c>
      <c r="C23" s="54">
        <v>2</v>
      </c>
      <c r="D23" s="18">
        <v>3</v>
      </c>
      <c r="E23" s="53">
        <v>4</v>
      </c>
      <c r="F23" s="18">
        <v>5</v>
      </c>
    </row>
    <row r="24" spans="2:6" ht="62.25" customHeight="1" x14ac:dyDescent="0.3">
      <c r="B24" s="19" t="s">
        <v>110</v>
      </c>
      <c r="C24" s="25" t="s">
        <v>14</v>
      </c>
      <c r="D24" s="48">
        <v>139000</v>
      </c>
      <c r="E24" s="48">
        <v>15500</v>
      </c>
      <c r="F24" s="48">
        <f t="shared" si="0"/>
        <v>154500</v>
      </c>
    </row>
    <row r="25" spans="2:6" ht="63" customHeight="1" x14ac:dyDescent="0.3">
      <c r="B25" s="19" t="s">
        <v>110</v>
      </c>
      <c r="C25" s="25" t="s">
        <v>15</v>
      </c>
      <c r="D25" s="48">
        <v>1042200</v>
      </c>
      <c r="E25" s="48">
        <v>115800</v>
      </c>
      <c r="F25" s="48">
        <f t="shared" si="0"/>
        <v>1158000</v>
      </c>
    </row>
    <row r="26" spans="2:6" ht="62.25" customHeight="1" x14ac:dyDescent="0.3">
      <c r="B26" s="19" t="s">
        <v>110</v>
      </c>
      <c r="C26" s="25" t="s">
        <v>59</v>
      </c>
      <c r="D26" s="48">
        <v>416900</v>
      </c>
      <c r="E26" s="48">
        <v>46400</v>
      </c>
      <c r="F26" s="48">
        <f t="shared" si="0"/>
        <v>463300</v>
      </c>
    </row>
    <row r="27" spans="2:6" ht="63" customHeight="1" x14ac:dyDescent="0.3">
      <c r="B27" s="19" t="s">
        <v>110</v>
      </c>
      <c r="C27" s="25" t="s">
        <v>16</v>
      </c>
      <c r="D27" s="48">
        <v>1246800</v>
      </c>
      <c r="E27" s="48">
        <v>65700</v>
      </c>
      <c r="F27" s="48">
        <f t="shared" si="0"/>
        <v>1312500</v>
      </c>
    </row>
    <row r="28" spans="2:6" ht="61.5" customHeight="1" x14ac:dyDescent="0.3">
      <c r="B28" s="19" t="s">
        <v>110</v>
      </c>
      <c r="C28" s="25" t="s">
        <v>112</v>
      </c>
      <c r="D28" s="48">
        <v>953400</v>
      </c>
      <c r="E28" s="48">
        <v>50200</v>
      </c>
      <c r="F28" s="48">
        <f t="shared" si="0"/>
        <v>1003600</v>
      </c>
    </row>
    <row r="29" spans="2:6" ht="63.75" customHeight="1" x14ac:dyDescent="0.3">
      <c r="B29" s="19" t="s">
        <v>110</v>
      </c>
      <c r="C29" s="25" t="s">
        <v>17</v>
      </c>
      <c r="D29" s="48">
        <v>220000</v>
      </c>
      <c r="E29" s="48">
        <v>11600</v>
      </c>
      <c r="F29" s="48">
        <f t="shared" si="0"/>
        <v>231600</v>
      </c>
    </row>
    <row r="30" spans="2:6" ht="66.75" customHeight="1" x14ac:dyDescent="0.3">
      <c r="B30" s="19" t="s">
        <v>110</v>
      </c>
      <c r="C30" s="25" t="s">
        <v>18</v>
      </c>
      <c r="D30" s="48">
        <v>486400</v>
      </c>
      <c r="E30" s="48">
        <v>54000</v>
      </c>
      <c r="F30" s="48">
        <f t="shared" si="0"/>
        <v>540400</v>
      </c>
    </row>
    <row r="31" spans="2:6" ht="24" customHeight="1" x14ac:dyDescent="0.3">
      <c r="B31" s="16">
        <v>1</v>
      </c>
      <c r="C31" s="17">
        <v>2</v>
      </c>
      <c r="D31" s="18">
        <v>3</v>
      </c>
      <c r="E31" s="18">
        <v>4</v>
      </c>
      <c r="F31" s="46">
        <v>5</v>
      </c>
    </row>
    <row r="32" spans="2:6" ht="63.75" customHeight="1" x14ac:dyDescent="0.3">
      <c r="B32" s="19" t="s">
        <v>110</v>
      </c>
      <c r="C32" s="25" t="s">
        <v>60</v>
      </c>
      <c r="D32" s="48">
        <v>293400</v>
      </c>
      <c r="E32" s="48">
        <v>15500</v>
      </c>
      <c r="F32" s="48">
        <f t="shared" si="0"/>
        <v>308900</v>
      </c>
    </row>
    <row r="33" spans="2:6" ht="47.25" customHeight="1" x14ac:dyDescent="0.3">
      <c r="B33" s="19" t="s">
        <v>110</v>
      </c>
      <c r="C33" s="25" t="s">
        <v>19</v>
      </c>
      <c r="D33" s="48">
        <v>1042200</v>
      </c>
      <c r="E33" s="48">
        <v>115800</v>
      </c>
      <c r="F33" s="48">
        <f t="shared" si="0"/>
        <v>1158000</v>
      </c>
    </row>
    <row r="34" spans="2:6" ht="63.75" customHeight="1" x14ac:dyDescent="0.3">
      <c r="B34" s="19" t="s">
        <v>110</v>
      </c>
      <c r="C34" s="25" t="s">
        <v>20</v>
      </c>
      <c r="D34" s="48">
        <v>277900</v>
      </c>
      <c r="E34" s="48">
        <v>30900</v>
      </c>
      <c r="F34" s="48">
        <f t="shared" si="0"/>
        <v>308800</v>
      </c>
    </row>
    <row r="35" spans="2:6" ht="63.75" customHeight="1" x14ac:dyDescent="0.3">
      <c r="B35" s="19" t="s">
        <v>110</v>
      </c>
      <c r="C35" s="25" t="s">
        <v>21</v>
      </c>
      <c r="D35" s="48">
        <v>2362300</v>
      </c>
      <c r="E35" s="48">
        <v>262500</v>
      </c>
      <c r="F35" s="48">
        <f t="shared" si="0"/>
        <v>2624800</v>
      </c>
    </row>
    <row r="36" spans="2:6" ht="65.25" customHeight="1" x14ac:dyDescent="0.3">
      <c r="B36" s="19" t="s">
        <v>110</v>
      </c>
      <c r="C36" s="25" t="s">
        <v>22</v>
      </c>
      <c r="D36" s="48">
        <v>1026800</v>
      </c>
      <c r="E36" s="48">
        <v>54000</v>
      </c>
      <c r="F36" s="48">
        <f t="shared" si="0"/>
        <v>1080800</v>
      </c>
    </row>
    <row r="37" spans="2:6" ht="67.5" customHeight="1" x14ac:dyDescent="0.3">
      <c r="B37" s="19" t="s">
        <v>110</v>
      </c>
      <c r="C37" s="25" t="s">
        <v>23</v>
      </c>
      <c r="D37" s="48">
        <v>440000</v>
      </c>
      <c r="E37" s="48">
        <v>23200</v>
      </c>
      <c r="F37" s="48">
        <f t="shared" si="0"/>
        <v>463200</v>
      </c>
    </row>
    <row r="38" spans="2:6" s="2" customFormat="1" ht="55.5" customHeight="1" x14ac:dyDescent="0.3">
      <c r="B38" s="19" t="s">
        <v>110</v>
      </c>
      <c r="C38" s="25" t="s">
        <v>24</v>
      </c>
      <c r="D38" s="48">
        <v>2084400</v>
      </c>
      <c r="E38" s="48">
        <v>231600</v>
      </c>
      <c r="F38" s="48">
        <f t="shared" si="0"/>
        <v>2316000</v>
      </c>
    </row>
    <row r="39" spans="2:6" s="7" customFormat="1" ht="20.25" customHeight="1" x14ac:dyDescent="0.3">
      <c r="B39" s="16">
        <v>1</v>
      </c>
      <c r="C39" s="54">
        <v>2</v>
      </c>
      <c r="D39" s="18">
        <v>3</v>
      </c>
      <c r="E39" s="18">
        <v>4</v>
      </c>
      <c r="F39" s="46">
        <v>5</v>
      </c>
    </row>
    <row r="40" spans="2:6" ht="64.5" customHeight="1" x14ac:dyDescent="0.3">
      <c r="B40" s="19" t="s">
        <v>110</v>
      </c>
      <c r="C40" s="25" t="s">
        <v>25</v>
      </c>
      <c r="D40" s="48">
        <v>366700</v>
      </c>
      <c r="E40" s="48">
        <v>19300</v>
      </c>
      <c r="F40" s="48">
        <f t="shared" si="0"/>
        <v>386000</v>
      </c>
    </row>
    <row r="41" spans="2:6" ht="61.5" customHeight="1" x14ac:dyDescent="0.3">
      <c r="B41" s="19" t="s">
        <v>110</v>
      </c>
      <c r="C41" s="26" t="s">
        <v>26</v>
      </c>
      <c r="D41" s="48">
        <v>347400</v>
      </c>
      <c r="E41" s="48">
        <v>38600</v>
      </c>
      <c r="F41" s="48">
        <f t="shared" si="0"/>
        <v>386000</v>
      </c>
    </row>
    <row r="42" spans="2:6" ht="65.25" customHeight="1" x14ac:dyDescent="0.3">
      <c r="B42" s="19" t="s">
        <v>110</v>
      </c>
      <c r="C42" s="26" t="s">
        <v>66</v>
      </c>
      <c r="D42" s="48">
        <v>277900</v>
      </c>
      <c r="E42" s="48">
        <v>30900</v>
      </c>
      <c r="F42" s="48">
        <f t="shared" si="0"/>
        <v>308800</v>
      </c>
    </row>
    <row r="43" spans="2:6" ht="63" customHeight="1" x14ac:dyDescent="0.3">
      <c r="B43" s="19" t="s">
        <v>110</v>
      </c>
      <c r="C43" s="26" t="s">
        <v>27</v>
      </c>
      <c r="D43" s="48">
        <v>903200</v>
      </c>
      <c r="E43" s="48">
        <v>100400</v>
      </c>
      <c r="F43" s="48">
        <f t="shared" si="0"/>
        <v>1003600</v>
      </c>
    </row>
    <row r="44" spans="2:6" ht="60.75" customHeight="1" x14ac:dyDescent="0.3">
      <c r="B44" s="19" t="s">
        <v>110</v>
      </c>
      <c r="C44" s="27" t="s">
        <v>61</v>
      </c>
      <c r="D44" s="48">
        <v>208400</v>
      </c>
      <c r="E44" s="48">
        <v>23200</v>
      </c>
      <c r="F44" s="48">
        <f t="shared" si="0"/>
        <v>231600</v>
      </c>
    </row>
    <row r="45" spans="2:6" ht="63" customHeight="1" x14ac:dyDescent="0.3">
      <c r="B45" s="19" t="s">
        <v>110</v>
      </c>
      <c r="C45" s="27" t="s">
        <v>28</v>
      </c>
      <c r="D45" s="48">
        <v>73300</v>
      </c>
      <c r="E45" s="48">
        <v>3900</v>
      </c>
      <c r="F45" s="48">
        <f t="shared" si="0"/>
        <v>77200</v>
      </c>
    </row>
    <row r="46" spans="2:6" ht="66.75" customHeight="1" x14ac:dyDescent="0.3">
      <c r="B46" s="19" t="s">
        <v>110</v>
      </c>
      <c r="C46" s="27" t="s">
        <v>88</v>
      </c>
      <c r="D46" s="48">
        <v>9441500</v>
      </c>
      <c r="E46" s="48">
        <v>4046400</v>
      </c>
      <c r="F46" s="48">
        <f t="shared" si="0"/>
        <v>13487900</v>
      </c>
    </row>
    <row r="47" spans="2:6" ht="21.75" customHeight="1" x14ac:dyDescent="0.3">
      <c r="B47" s="16">
        <v>1</v>
      </c>
      <c r="C47" s="54">
        <v>2</v>
      </c>
      <c r="D47" s="18">
        <v>3</v>
      </c>
      <c r="E47" s="18">
        <v>4</v>
      </c>
      <c r="F47" s="46">
        <v>5</v>
      </c>
    </row>
    <row r="48" spans="2:6" ht="45.75" customHeight="1" x14ac:dyDescent="0.3">
      <c r="B48" s="19" t="s">
        <v>110</v>
      </c>
      <c r="C48" s="27" t="s">
        <v>30</v>
      </c>
      <c r="D48" s="48">
        <v>3156400</v>
      </c>
      <c r="E48" s="48">
        <v>350700</v>
      </c>
      <c r="F48" s="48">
        <f t="shared" si="0"/>
        <v>3507100</v>
      </c>
    </row>
    <row r="49" spans="2:6" ht="65.25" customHeight="1" x14ac:dyDescent="0.3">
      <c r="B49" s="19" t="s">
        <v>110</v>
      </c>
      <c r="C49" s="27" t="s">
        <v>31</v>
      </c>
      <c r="D49" s="48">
        <v>2759300</v>
      </c>
      <c r="E49" s="48">
        <v>306600</v>
      </c>
      <c r="F49" s="48">
        <f t="shared" si="0"/>
        <v>3065900</v>
      </c>
    </row>
    <row r="50" spans="2:6" ht="61.5" customHeight="1" x14ac:dyDescent="0.3">
      <c r="B50" s="19" t="s">
        <v>110</v>
      </c>
      <c r="C50" s="27" t="s">
        <v>32</v>
      </c>
      <c r="D50" s="48">
        <v>416900</v>
      </c>
      <c r="E50" s="48">
        <v>46400</v>
      </c>
      <c r="F50" s="48">
        <f t="shared" si="0"/>
        <v>463300</v>
      </c>
    </row>
    <row r="51" spans="2:6" ht="48" customHeight="1" x14ac:dyDescent="0.3">
      <c r="B51" s="19" t="s">
        <v>110</v>
      </c>
      <c r="C51" s="27" t="s">
        <v>33</v>
      </c>
      <c r="D51" s="48">
        <v>1466800</v>
      </c>
      <c r="E51" s="48">
        <v>77200</v>
      </c>
      <c r="F51" s="48">
        <f t="shared" si="0"/>
        <v>1544000</v>
      </c>
    </row>
    <row r="52" spans="2:6" ht="63.75" customHeight="1" x14ac:dyDescent="0.3">
      <c r="B52" s="19" t="s">
        <v>110</v>
      </c>
      <c r="C52" s="27" t="s">
        <v>34</v>
      </c>
      <c r="D52" s="48">
        <v>586700</v>
      </c>
      <c r="E52" s="48">
        <v>30900</v>
      </c>
      <c r="F52" s="48">
        <f t="shared" si="0"/>
        <v>617600</v>
      </c>
    </row>
    <row r="53" spans="2:6" ht="46.5" customHeight="1" x14ac:dyDescent="0.3">
      <c r="B53" s="19" t="s">
        <v>110</v>
      </c>
      <c r="C53" s="27" t="s">
        <v>35</v>
      </c>
      <c r="D53" s="48">
        <v>660100</v>
      </c>
      <c r="E53" s="48">
        <v>34800</v>
      </c>
      <c r="F53" s="48">
        <f t="shared" si="0"/>
        <v>694900</v>
      </c>
    </row>
    <row r="54" spans="2:6" ht="63" customHeight="1" x14ac:dyDescent="0.3">
      <c r="B54" s="19" t="s">
        <v>110</v>
      </c>
      <c r="C54" s="27" t="s">
        <v>36</v>
      </c>
      <c r="D54" s="48">
        <v>513400</v>
      </c>
      <c r="E54" s="48">
        <v>27000</v>
      </c>
      <c r="F54" s="48">
        <f t="shared" si="0"/>
        <v>540400</v>
      </c>
    </row>
    <row r="55" spans="2:6" ht="48.75" customHeight="1" x14ac:dyDescent="0.3">
      <c r="B55" s="19" t="s">
        <v>110</v>
      </c>
      <c r="C55" s="27" t="s">
        <v>37</v>
      </c>
      <c r="D55" s="48">
        <v>208400</v>
      </c>
      <c r="E55" s="48">
        <v>23200</v>
      </c>
      <c r="F55" s="48">
        <f t="shared" si="0"/>
        <v>231600</v>
      </c>
    </row>
    <row r="56" spans="2:6" ht="18.75" customHeight="1" x14ac:dyDescent="0.3">
      <c r="B56" s="16">
        <v>1</v>
      </c>
      <c r="C56" s="54">
        <v>2</v>
      </c>
      <c r="D56" s="18">
        <v>3</v>
      </c>
      <c r="E56" s="18">
        <v>4</v>
      </c>
      <c r="F56" s="46">
        <v>5</v>
      </c>
    </row>
    <row r="57" spans="2:6" ht="65.25" customHeight="1" x14ac:dyDescent="0.3">
      <c r="B57" s="19" t="s">
        <v>110</v>
      </c>
      <c r="C57" s="27" t="s">
        <v>38</v>
      </c>
      <c r="D57" s="48">
        <v>416900</v>
      </c>
      <c r="E57" s="48">
        <v>46300</v>
      </c>
      <c r="F57" s="48">
        <f t="shared" si="0"/>
        <v>463200</v>
      </c>
    </row>
    <row r="58" spans="2:6" ht="62.25" customHeight="1" x14ac:dyDescent="0.3">
      <c r="B58" s="19" t="s">
        <v>110</v>
      </c>
      <c r="C58" s="28" t="s">
        <v>39</v>
      </c>
      <c r="D58" s="48">
        <v>2104200</v>
      </c>
      <c r="E58" s="48">
        <v>233800</v>
      </c>
      <c r="F58" s="48">
        <f t="shared" si="0"/>
        <v>2338000</v>
      </c>
    </row>
    <row r="59" spans="2:6" ht="62.25" customHeight="1" x14ac:dyDescent="0.3">
      <c r="B59" s="19" t="s">
        <v>110</v>
      </c>
      <c r="C59" s="27" t="s">
        <v>40</v>
      </c>
      <c r="D59" s="48">
        <v>586700</v>
      </c>
      <c r="E59" s="48">
        <v>30900</v>
      </c>
      <c r="F59" s="48">
        <f t="shared" si="0"/>
        <v>617600</v>
      </c>
    </row>
    <row r="60" spans="2:6" ht="65.25" customHeight="1" x14ac:dyDescent="0.3">
      <c r="B60" s="19" t="s">
        <v>110</v>
      </c>
      <c r="C60" s="27" t="s">
        <v>41</v>
      </c>
      <c r="D60" s="48">
        <v>555800</v>
      </c>
      <c r="E60" s="48">
        <v>61800</v>
      </c>
      <c r="F60" s="48">
        <f t="shared" si="0"/>
        <v>617600</v>
      </c>
    </row>
    <row r="61" spans="2:6" ht="64.5" customHeight="1" x14ac:dyDescent="0.3">
      <c r="B61" s="19" t="s">
        <v>110</v>
      </c>
      <c r="C61" s="27" t="s">
        <v>42</v>
      </c>
      <c r="D61" s="48">
        <v>347400</v>
      </c>
      <c r="E61" s="48">
        <v>38600</v>
      </c>
      <c r="F61" s="48">
        <f t="shared" si="0"/>
        <v>386000</v>
      </c>
    </row>
    <row r="62" spans="2:6" ht="63.75" customHeight="1" x14ac:dyDescent="0.3">
      <c r="B62" s="19" t="s">
        <v>110</v>
      </c>
      <c r="C62" s="27" t="s">
        <v>43</v>
      </c>
      <c r="D62" s="48">
        <v>764300</v>
      </c>
      <c r="E62" s="48">
        <v>85000</v>
      </c>
      <c r="F62" s="48">
        <f t="shared" si="0"/>
        <v>849300</v>
      </c>
    </row>
    <row r="63" spans="2:6" ht="48.75" customHeight="1" x14ac:dyDescent="0.3">
      <c r="B63" s="19" t="s">
        <v>110</v>
      </c>
      <c r="C63" s="27" t="s">
        <v>89</v>
      </c>
      <c r="D63" s="48">
        <v>1042200</v>
      </c>
      <c r="E63" s="48">
        <v>115800</v>
      </c>
      <c r="F63" s="48">
        <f t="shared" si="0"/>
        <v>1158000</v>
      </c>
    </row>
    <row r="64" spans="2:6" ht="18" customHeight="1" x14ac:dyDescent="0.3">
      <c r="B64" s="16">
        <v>1</v>
      </c>
      <c r="C64" s="17">
        <v>2</v>
      </c>
      <c r="D64" s="18">
        <v>3</v>
      </c>
      <c r="E64" s="18">
        <v>4</v>
      </c>
      <c r="F64" s="46">
        <v>5</v>
      </c>
    </row>
    <row r="65" spans="2:6" ht="63.75" customHeight="1" x14ac:dyDescent="0.3">
      <c r="B65" s="19" t="s">
        <v>110</v>
      </c>
      <c r="C65" s="28" t="s">
        <v>44</v>
      </c>
      <c r="D65" s="48">
        <v>1026800</v>
      </c>
      <c r="E65" s="48">
        <v>54100</v>
      </c>
      <c r="F65" s="48">
        <f t="shared" si="0"/>
        <v>1080900</v>
      </c>
    </row>
    <row r="66" spans="2:6" ht="63.75" customHeight="1" x14ac:dyDescent="0.3">
      <c r="B66" s="19" t="s">
        <v>110</v>
      </c>
      <c r="C66" s="28" t="s">
        <v>45</v>
      </c>
      <c r="D66" s="48">
        <v>953400</v>
      </c>
      <c r="E66" s="48">
        <v>50200</v>
      </c>
      <c r="F66" s="48">
        <f t="shared" si="0"/>
        <v>1003600</v>
      </c>
    </row>
    <row r="67" spans="2:6" ht="64.5" customHeight="1" x14ac:dyDescent="0.3">
      <c r="B67" s="19" t="s">
        <v>110</v>
      </c>
      <c r="C67" s="28" t="s">
        <v>46</v>
      </c>
      <c r="D67" s="48">
        <v>486400</v>
      </c>
      <c r="E67" s="48">
        <v>54000</v>
      </c>
      <c r="F67" s="48">
        <f t="shared" si="0"/>
        <v>540400</v>
      </c>
    </row>
    <row r="68" spans="2:6" ht="65.25" customHeight="1" x14ac:dyDescent="0.3">
      <c r="B68" s="19" t="s">
        <v>110</v>
      </c>
      <c r="C68" s="28" t="s">
        <v>80</v>
      </c>
      <c r="D68" s="48">
        <v>806700</v>
      </c>
      <c r="E68" s="48">
        <v>42500</v>
      </c>
      <c r="F68" s="48">
        <f t="shared" si="0"/>
        <v>849200</v>
      </c>
    </row>
    <row r="69" spans="2:6" ht="64.5" customHeight="1" x14ac:dyDescent="0.3">
      <c r="B69" s="19" t="s">
        <v>110</v>
      </c>
      <c r="C69" s="28" t="s">
        <v>47</v>
      </c>
      <c r="D69" s="48">
        <v>208400</v>
      </c>
      <c r="E69" s="48">
        <v>23200</v>
      </c>
      <c r="F69" s="48">
        <f t="shared" si="0"/>
        <v>231600</v>
      </c>
    </row>
    <row r="70" spans="2:6" ht="65.25" customHeight="1" x14ac:dyDescent="0.3">
      <c r="B70" s="19" t="s">
        <v>110</v>
      </c>
      <c r="C70" s="27" t="s">
        <v>48</v>
      </c>
      <c r="D70" s="48">
        <v>366700</v>
      </c>
      <c r="E70" s="48">
        <v>19300</v>
      </c>
      <c r="F70" s="48">
        <f t="shared" si="0"/>
        <v>386000</v>
      </c>
    </row>
    <row r="71" spans="2:6" ht="47.25" customHeight="1" x14ac:dyDescent="0.3">
      <c r="B71" s="19" t="s">
        <v>110</v>
      </c>
      <c r="C71" s="28" t="s">
        <v>49</v>
      </c>
      <c r="D71" s="48">
        <v>416900</v>
      </c>
      <c r="E71" s="48">
        <v>46400</v>
      </c>
      <c r="F71" s="48">
        <f t="shared" si="0"/>
        <v>463300</v>
      </c>
    </row>
    <row r="72" spans="2:6" ht="18.75" customHeight="1" x14ac:dyDescent="0.3">
      <c r="B72" s="16">
        <v>1</v>
      </c>
      <c r="C72" s="54">
        <v>2</v>
      </c>
      <c r="D72" s="18">
        <v>3</v>
      </c>
      <c r="E72" s="18">
        <v>4</v>
      </c>
      <c r="F72" s="46">
        <v>5</v>
      </c>
    </row>
    <row r="73" spans="2:6" ht="48" customHeight="1" x14ac:dyDescent="0.3">
      <c r="B73" s="19" t="s">
        <v>110</v>
      </c>
      <c r="C73" s="28" t="s">
        <v>50</v>
      </c>
      <c r="D73" s="48">
        <v>1389600</v>
      </c>
      <c r="E73" s="48">
        <v>154400</v>
      </c>
      <c r="F73" s="48">
        <f t="shared" si="0"/>
        <v>1544000</v>
      </c>
    </row>
    <row r="74" spans="2:6" ht="48.75" customHeight="1" x14ac:dyDescent="0.3">
      <c r="B74" s="19" t="s">
        <v>110</v>
      </c>
      <c r="C74" s="28" t="s">
        <v>111</v>
      </c>
      <c r="D74" s="48">
        <v>555800</v>
      </c>
      <c r="E74" s="48">
        <v>61800</v>
      </c>
      <c r="F74" s="48">
        <f t="shared" si="0"/>
        <v>617600</v>
      </c>
    </row>
    <row r="75" spans="2:6" ht="48" customHeight="1" x14ac:dyDescent="0.3">
      <c r="B75" s="19" t="s">
        <v>110</v>
      </c>
      <c r="C75" s="29" t="s">
        <v>91</v>
      </c>
      <c r="D75" s="48">
        <v>806700</v>
      </c>
      <c r="E75" s="48">
        <v>42500</v>
      </c>
      <c r="F75" s="48">
        <f t="shared" si="0"/>
        <v>849200</v>
      </c>
    </row>
    <row r="76" spans="2:6" ht="48" customHeight="1" x14ac:dyDescent="0.3">
      <c r="B76" s="19" t="s">
        <v>110</v>
      </c>
      <c r="C76" s="30" t="s">
        <v>51</v>
      </c>
      <c r="D76" s="48">
        <v>2084400</v>
      </c>
      <c r="E76" s="48">
        <v>231600</v>
      </c>
      <c r="F76" s="48">
        <f t="shared" si="0"/>
        <v>2316000</v>
      </c>
    </row>
    <row r="77" spans="2:6" ht="48.75" customHeight="1" x14ac:dyDescent="0.3">
      <c r="B77" s="19" t="s">
        <v>110</v>
      </c>
      <c r="C77" s="30" t="s">
        <v>90</v>
      </c>
      <c r="D77" s="48">
        <v>1393500</v>
      </c>
      <c r="E77" s="48">
        <v>73300</v>
      </c>
      <c r="F77" s="48">
        <f t="shared" si="0"/>
        <v>1466800</v>
      </c>
    </row>
    <row r="78" spans="2:6" ht="53.25" customHeight="1" x14ac:dyDescent="0.3">
      <c r="B78" s="19" t="s">
        <v>110</v>
      </c>
      <c r="C78" s="30" t="s">
        <v>52</v>
      </c>
      <c r="D78" s="48">
        <v>293400</v>
      </c>
      <c r="E78" s="48">
        <v>15500</v>
      </c>
      <c r="F78" s="48">
        <f t="shared" si="0"/>
        <v>308900</v>
      </c>
    </row>
    <row r="79" spans="2:6" ht="47.25" customHeight="1" x14ac:dyDescent="0.3">
      <c r="B79" s="19" t="s">
        <v>110</v>
      </c>
      <c r="C79" s="30" t="s">
        <v>92</v>
      </c>
      <c r="D79" s="48">
        <v>293400</v>
      </c>
      <c r="E79" s="48">
        <v>15500</v>
      </c>
      <c r="F79" s="48">
        <f t="shared" si="0"/>
        <v>308900</v>
      </c>
    </row>
    <row r="80" spans="2:6" ht="49.5" customHeight="1" x14ac:dyDescent="0.3">
      <c r="B80" s="19" t="s">
        <v>110</v>
      </c>
      <c r="C80" s="30" t="s">
        <v>53</v>
      </c>
      <c r="D80" s="48">
        <v>1181200</v>
      </c>
      <c r="E80" s="48">
        <v>131300</v>
      </c>
      <c r="F80" s="48">
        <f t="shared" si="0"/>
        <v>1312500</v>
      </c>
    </row>
    <row r="81" spans="2:7" ht="46.5" customHeight="1" x14ac:dyDescent="0.3">
      <c r="B81" s="19" t="s">
        <v>110</v>
      </c>
      <c r="C81" s="30" t="s">
        <v>54</v>
      </c>
      <c r="D81" s="48">
        <v>1598000</v>
      </c>
      <c r="E81" s="48">
        <v>177600</v>
      </c>
      <c r="F81" s="48">
        <f t="shared" si="0"/>
        <v>1775600</v>
      </c>
    </row>
    <row r="82" spans="2:7" ht="19.5" customHeight="1" x14ac:dyDescent="0.3">
      <c r="B82" s="16">
        <v>1</v>
      </c>
      <c r="C82" s="54">
        <v>2</v>
      </c>
      <c r="D82" s="18">
        <v>3</v>
      </c>
      <c r="E82" s="18">
        <v>4</v>
      </c>
      <c r="F82" s="46">
        <v>5</v>
      </c>
    </row>
    <row r="83" spans="2:7" ht="61.5" customHeight="1" x14ac:dyDescent="0.3">
      <c r="B83" s="19" t="s">
        <v>110</v>
      </c>
      <c r="C83" s="30" t="s">
        <v>62</v>
      </c>
      <c r="D83" s="48">
        <v>208400</v>
      </c>
      <c r="E83" s="48">
        <v>23200</v>
      </c>
      <c r="F83" s="48">
        <f t="shared" si="0"/>
        <v>231600</v>
      </c>
      <c r="G83" s="7"/>
    </row>
    <row r="84" spans="2:7" ht="62.25" customHeight="1" x14ac:dyDescent="0.3">
      <c r="B84" s="19" t="s">
        <v>110</v>
      </c>
      <c r="C84" s="30" t="s">
        <v>55</v>
      </c>
      <c r="D84" s="48">
        <v>555800</v>
      </c>
      <c r="E84" s="48">
        <v>61800</v>
      </c>
      <c r="F84" s="48">
        <f t="shared" si="0"/>
        <v>617600</v>
      </c>
    </row>
    <row r="85" spans="2:7" ht="62.25" customHeight="1" x14ac:dyDescent="0.3">
      <c r="B85" s="19" t="s">
        <v>110</v>
      </c>
      <c r="C85" s="30" t="s">
        <v>56</v>
      </c>
      <c r="D85" s="48">
        <v>880100</v>
      </c>
      <c r="E85" s="48">
        <v>46400</v>
      </c>
      <c r="F85" s="48">
        <f t="shared" ref="F85:F87" si="1">D85+E85</f>
        <v>926500</v>
      </c>
    </row>
    <row r="86" spans="2:7" ht="50.25" customHeight="1" x14ac:dyDescent="0.3">
      <c r="B86" s="19" t="s">
        <v>110</v>
      </c>
      <c r="C86" s="30" t="s">
        <v>57</v>
      </c>
      <c r="D86" s="48">
        <v>494100</v>
      </c>
      <c r="E86" s="48">
        <v>123600</v>
      </c>
      <c r="F86" s="48">
        <f t="shared" si="1"/>
        <v>617700</v>
      </c>
    </row>
    <row r="87" spans="2:7" ht="48.75" customHeight="1" x14ac:dyDescent="0.3">
      <c r="B87" s="19" t="s">
        <v>110</v>
      </c>
      <c r="C87" s="30" t="s">
        <v>58</v>
      </c>
      <c r="D87" s="48">
        <v>733400</v>
      </c>
      <c r="E87" s="48">
        <v>38600</v>
      </c>
      <c r="F87" s="48">
        <f t="shared" si="1"/>
        <v>772000</v>
      </c>
    </row>
    <row r="88" spans="2:7" ht="31.5" x14ac:dyDescent="0.3">
      <c r="B88" s="55"/>
      <c r="C88" s="31" t="s">
        <v>7</v>
      </c>
      <c r="D88" s="49">
        <f>SUM(D18+D19+D20+D21+D22+D24+D25+D26+D27+D28+D29+D30+D32+D33+D34+D35+D36+D37+D38+D40+D41+D42+D43+D44+D45+D46+D48+D49+D50+D51+D52+D53+D54+D55+D57+D58+D59+D60+D61+D62+D63+D65+D66+D67+D68+D69+D70+D71+D73+D74+D75+D76+D77+D78+D79+D80+D81+D83+D84+D85+D86+D87+D17)</f>
        <v>60725700</v>
      </c>
      <c r="E88" s="49">
        <f>SUM(E18+E19+E20+E21+E22+E24+E25+E26+E27+E28+E29+E30+E32+E33+E34+E35+E36+E37+E38+E40+E41+E42+E43+E44+E45+E46+E48+E49+E50+E51+E52+E53+E54+E55+E57+E58+E59+E60+E61+E62+E63+E65+E66+E67+E68+E69+E70+E71+E73+E74+E75+E76+E77+E78+E79+E80+E81+E83+E84+E85+E86+E87+E17)</f>
        <v>9033600</v>
      </c>
      <c r="F88" s="49">
        <f>SUM(F18+F19+F20+F21+F22+F24+F25+F26+F27+F28+F29+F30+F32+F33+F34+F35+F36+F37+F38+F40+F41+F42+F43+F44+F45+F46+F48+F49+F50+F51+F52+F53+F54+F55+F57+F58+F59+F60+F61+F62+F63+F65+F66+F67+F68+F69+F70+F71+F73+F74+F75+F76+F77+F78+F79+F80+F81+F83+F84+F85+F86+F87+F17)</f>
        <v>69759300</v>
      </c>
    </row>
    <row r="89" spans="2:7" x14ac:dyDescent="0.3">
      <c r="B89" s="35"/>
      <c r="C89" s="50"/>
      <c r="D89" s="51"/>
      <c r="E89" s="51"/>
      <c r="F89" s="51"/>
    </row>
    <row r="90" spans="2:7" x14ac:dyDescent="0.3">
      <c r="B90" s="35"/>
      <c r="C90" s="50"/>
      <c r="D90" s="51"/>
      <c r="E90" s="51"/>
      <c r="F90" s="51"/>
    </row>
    <row r="91" spans="2:7" x14ac:dyDescent="0.3">
      <c r="B91" s="14"/>
      <c r="C91" s="14"/>
      <c r="D91" s="14"/>
      <c r="E91" s="14"/>
      <c r="F91" s="14"/>
    </row>
    <row r="92" spans="2:7" x14ac:dyDescent="0.3">
      <c r="B92" s="11" t="s">
        <v>73</v>
      </c>
      <c r="C92" s="14"/>
      <c r="D92" s="14"/>
      <c r="E92" s="14"/>
      <c r="F92" s="14"/>
    </row>
    <row r="93" spans="2:7" x14ac:dyDescent="0.3">
      <c r="B93" s="11" t="s">
        <v>71</v>
      </c>
      <c r="C93" s="14"/>
      <c r="D93" s="14"/>
      <c r="E93" s="14"/>
      <c r="F93" s="14"/>
    </row>
    <row r="94" spans="2:7" ht="18.75" customHeight="1" x14ac:dyDescent="0.3">
      <c r="B94" s="13" t="s">
        <v>72</v>
      </c>
      <c r="C94" s="14"/>
      <c r="D94" s="14"/>
      <c r="E94" s="14"/>
      <c r="F94" s="41" t="s">
        <v>93</v>
      </c>
    </row>
    <row r="95" spans="2:7" x14ac:dyDescent="0.3">
      <c r="B95" s="14"/>
      <c r="C95" s="14"/>
      <c r="D95" s="14"/>
      <c r="E95" s="14"/>
      <c r="F95" s="14"/>
    </row>
    <row r="96" spans="2:7" x14ac:dyDescent="0.3">
      <c r="B96" s="14"/>
      <c r="C96" s="14"/>
      <c r="D96" s="14"/>
      <c r="E96" s="14"/>
      <c r="F96" s="14"/>
    </row>
    <row r="97" spans="2:6" x14ac:dyDescent="0.3">
      <c r="B97" s="14"/>
      <c r="C97" s="14"/>
      <c r="D97" s="14"/>
      <c r="E97" s="14"/>
      <c r="F97" s="14"/>
    </row>
    <row r="98" spans="2:6" x14ac:dyDescent="0.3">
      <c r="B98" s="14"/>
      <c r="C98" s="14"/>
      <c r="D98" s="14"/>
      <c r="E98" s="14"/>
      <c r="F98" s="14"/>
    </row>
    <row r="99" spans="2:6" x14ac:dyDescent="0.3">
      <c r="B99" s="14"/>
      <c r="C99" s="14"/>
      <c r="D99" s="14"/>
      <c r="E99" s="14"/>
      <c r="F99" s="14"/>
    </row>
    <row r="100" spans="2:6" x14ac:dyDescent="0.3">
      <c r="B100" s="14"/>
      <c r="C100" s="14"/>
      <c r="D100" s="14"/>
      <c r="E100" s="14"/>
      <c r="F100" s="14"/>
    </row>
  </sheetData>
  <sortState ref="C36:C64">
    <sortCondition ref="C36"/>
  </sortState>
  <mergeCells count="7">
    <mergeCell ref="B9:F9"/>
    <mergeCell ref="B8:F8"/>
    <mergeCell ref="F10:F13"/>
    <mergeCell ref="B10:B13"/>
    <mergeCell ref="C10:C13"/>
    <mergeCell ref="D10:D13"/>
    <mergeCell ref="E10:E13"/>
  </mergeCells>
  <pageMargins left="0.78740157480314965" right="0.78740157480314965" top="1.3779527559055118" bottom="0.59055118110236227" header="0.31496062992125984" footer="0.31496062992125984"/>
  <pageSetup paperSize="9" fitToHeight="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view="pageBreakPreview" topLeftCell="B1" zoomScale="90" zoomScaleNormal="63" zoomScaleSheetLayoutView="90" zoomScalePageLayoutView="90" workbookViewId="0">
      <selection activeCell="E6" sqref="E6:F6"/>
    </sheetView>
  </sheetViews>
  <sheetFormatPr defaultColWidth="9.140625" defaultRowHeight="18.75" x14ac:dyDescent="0.3"/>
  <cols>
    <col min="1" max="1" width="2.7109375" style="1" hidden="1" customWidth="1"/>
    <col min="2" max="2" width="13.28515625" style="1" customWidth="1"/>
    <col min="3" max="3" width="24.85546875" style="1" customWidth="1"/>
    <col min="4" max="4" width="26.85546875" style="1" customWidth="1"/>
    <col min="5" max="5" width="32.42578125" style="1" customWidth="1"/>
    <col min="6" max="6" width="29" style="1" customWidth="1"/>
    <col min="7" max="7" width="26.28515625" style="1" customWidth="1"/>
    <col min="8" max="8" width="25.140625" style="1" customWidth="1"/>
    <col min="9" max="9" width="27.7109375" style="1" customWidth="1"/>
    <col min="10" max="16384" width="9.140625" style="1"/>
  </cols>
  <sheetData>
    <row r="1" spans="2:6" ht="18.75" customHeight="1" x14ac:dyDescent="0.3">
      <c r="B1" s="4"/>
      <c r="C1" s="8" t="s">
        <v>4</v>
      </c>
      <c r="D1" s="8"/>
      <c r="E1" s="83" t="s">
        <v>94</v>
      </c>
      <c r="F1" s="83"/>
    </row>
    <row r="2" spans="2:6" ht="18.75" customHeight="1" x14ac:dyDescent="0.3">
      <c r="B2" s="4"/>
      <c r="C2" s="10" t="s">
        <v>3</v>
      </c>
      <c r="D2" s="10"/>
      <c r="E2" s="83" t="s">
        <v>95</v>
      </c>
      <c r="F2" s="83"/>
    </row>
    <row r="3" spans="2:6" ht="18.75" customHeight="1" x14ac:dyDescent="0.3">
      <c r="B3" s="4"/>
      <c r="C3" s="8" t="s">
        <v>2</v>
      </c>
      <c r="D3" s="8"/>
      <c r="E3" s="83" t="s">
        <v>96</v>
      </c>
      <c r="F3" s="83"/>
    </row>
    <row r="4" spans="2:6" ht="18.75" customHeight="1" x14ac:dyDescent="0.3">
      <c r="B4" s="4"/>
      <c r="C4" s="10" t="s">
        <v>1</v>
      </c>
      <c r="D4" s="10"/>
      <c r="E4" s="84" t="s">
        <v>97</v>
      </c>
      <c r="F4" s="84"/>
    </row>
    <row r="5" spans="2:6" ht="18.75" customHeight="1" x14ac:dyDescent="0.3">
      <c r="B5" s="4"/>
      <c r="C5" s="10"/>
      <c r="D5" s="10"/>
      <c r="E5" s="38" t="s">
        <v>98</v>
      </c>
      <c r="F5" s="38"/>
    </row>
    <row r="6" spans="2:6" ht="18.75" customHeight="1" x14ac:dyDescent="0.3">
      <c r="B6" s="4"/>
      <c r="C6" s="10"/>
      <c r="D6" s="10"/>
      <c r="E6" s="85" t="s">
        <v>119</v>
      </c>
      <c r="F6" s="85"/>
    </row>
    <row r="7" spans="2:6" ht="13.5" customHeight="1" x14ac:dyDescent="0.3">
      <c r="B7" s="4"/>
      <c r="C7" s="10"/>
      <c r="D7" s="10"/>
      <c r="E7" s="15"/>
      <c r="F7" s="39"/>
    </row>
    <row r="8" spans="2:6" x14ac:dyDescent="0.3">
      <c r="B8" s="89" t="s">
        <v>104</v>
      </c>
      <c r="C8" s="89"/>
      <c r="D8" s="89"/>
      <c r="E8" s="89"/>
      <c r="F8" s="89"/>
    </row>
    <row r="9" spans="2:6" ht="18.75" customHeight="1" x14ac:dyDescent="0.3">
      <c r="B9" s="89" t="s">
        <v>105</v>
      </c>
      <c r="C9" s="89"/>
      <c r="D9" s="89"/>
      <c r="E9" s="89"/>
      <c r="F9" s="89"/>
    </row>
    <row r="10" spans="2:6" ht="14.25" customHeight="1" x14ac:dyDescent="0.3">
      <c r="B10" s="40" t="s">
        <v>68</v>
      </c>
      <c r="C10" s="40"/>
      <c r="D10" s="40"/>
      <c r="E10" s="40"/>
      <c r="F10" s="40"/>
    </row>
    <row r="11" spans="2:6" ht="18.75" customHeight="1" x14ac:dyDescent="0.3">
      <c r="B11" s="97" t="s">
        <v>5</v>
      </c>
      <c r="C11" s="100" t="s">
        <v>0</v>
      </c>
      <c r="D11" s="100" t="s">
        <v>114</v>
      </c>
      <c r="E11" s="100" t="s">
        <v>117</v>
      </c>
      <c r="F11" s="96" t="s">
        <v>116</v>
      </c>
    </row>
    <row r="12" spans="2:6" x14ac:dyDescent="0.3">
      <c r="B12" s="98"/>
      <c r="C12" s="101"/>
      <c r="D12" s="101"/>
      <c r="E12" s="101"/>
      <c r="F12" s="96"/>
    </row>
    <row r="13" spans="2:6" x14ac:dyDescent="0.3">
      <c r="B13" s="98"/>
      <c r="C13" s="101"/>
      <c r="D13" s="101"/>
      <c r="E13" s="101"/>
      <c r="F13" s="96"/>
    </row>
    <row r="14" spans="2:6" ht="125.25" customHeight="1" x14ac:dyDescent="0.3">
      <c r="B14" s="99"/>
      <c r="C14" s="102"/>
      <c r="D14" s="102"/>
      <c r="E14" s="102"/>
      <c r="F14" s="96"/>
    </row>
    <row r="15" spans="2:6" s="3" customFormat="1" ht="16.5" customHeight="1" x14ac:dyDescent="0.3">
      <c r="B15" s="16">
        <v>1</v>
      </c>
      <c r="C15" s="17">
        <v>2</v>
      </c>
      <c r="D15" s="17">
        <v>3</v>
      </c>
      <c r="E15" s="18">
        <v>4</v>
      </c>
      <c r="F15" s="18">
        <v>5</v>
      </c>
    </row>
    <row r="16" spans="2:6" ht="38.25" customHeight="1" x14ac:dyDescent="0.3">
      <c r="B16" s="19" t="s">
        <v>110</v>
      </c>
      <c r="C16" s="25" t="s">
        <v>10</v>
      </c>
      <c r="D16" s="48">
        <v>801125</v>
      </c>
      <c r="E16" s="48">
        <v>89075</v>
      </c>
      <c r="F16" s="48">
        <f>D16+E16</f>
        <v>890200</v>
      </c>
    </row>
    <row r="17" spans="2:6" ht="34.5" customHeight="1" x14ac:dyDescent="0.3">
      <c r="B17" s="19" t="s">
        <v>110</v>
      </c>
      <c r="C17" s="27" t="s">
        <v>29</v>
      </c>
      <c r="D17" s="48">
        <v>801125</v>
      </c>
      <c r="E17" s="48">
        <v>343375</v>
      </c>
      <c r="F17" s="48">
        <f t="shared" ref="F17:F20" si="0">D17+E17</f>
        <v>1144500</v>
      </c>
    </row>
    <row r="18" spans="2:6" ht="21" customHeight="1" x14ac:dyDescent="0.3">
      <c r="B18" s="16">
        <v>1</v>
      </c>
      <c r="C18" s="57">
        <v>2</v>
      </c>
      <c r="D18" s="57">
        <v>3</v>
      </c>
      <c r="E18" s="18">
        <v>4</v>
      </c>
      <c r="F18" s="18">
        <v>5</v>
      </c>
    </row>
    <row r="19" spans="2:6" ht="33" customHeight="1" x14ac:dyDescent="0.3">
      <c r="B19" s="19" t="s">
        <v>110</v>
      </c>
      <c r="C19" s="27" t="s">
        <v>30</v>
      </c>
      <c r="D19" s="48">
        <v>801125</v>
      </c>
      <c r="E19" s="48">
        <v>89075</v>
      </c>
      <c r="F19" s="48">
        <f t="shared" si="0"/>
        <v>890200</v>
      </c>
    </row>
    <row r="20" spans="2:6" ht="31.5" customHeight="1" x14ac:dyDescent="0.3">
      <c r="B20" s="19" t="s">
        <v>110</v>
      </c>
      <c r="C20" s="30" t="s">
        <v>57</v>
      </c>
      <c r="D20" s="48">
        <v>801125</v>
      </c>
      <c r="E20" s="48">
        <v>200375</v>
      </c>
      <c r="F20" s="48">
        <f t="shared" si="0"/>
        <v>1001500</v>
      </c>
    </row>
    <row r="21" spans="2:6" x14ac:dyDescent="0.3">
      <c r="B21" s="55"/>
      <c r="C21" s="31" t="s">
        <v>7</v>
      </c>
      <c r="D21" s="56">
        <f>D16+D17+D19+D20</f>
        <v>3204500</v>
      </c>
      <c r="E21" s="56">
        <f>E16+E17+E19+E20</f>
        <v>721900</v>
      </c>
      <c r="F21" s="56">
        <f>SUM(F16:F20)</f>
        <v>3926405</v>
      </c>
    </row>
    <row r="22" spans="2:6" x14ac:dyDescent="0.3">
      <c r="B22" s="35"/>
      <c r="C22" s="50"/>
      <c r="D22" s="51"/>
      <c r="E22" s="51"/>
      <c r="F22" s="51"/>
    </row>
    <row r="23" spans="2:6" x14ac:dyDescent="0.3">
      <c r="B23" s="35"/>
      <c r="C23" s="50"/>
      <c r="D23" s="51"/>
      <c r="E23" s="51"/>
      <c r="F23" s="51"/>
    </row>
    <row r="24" spans="2:6" x14ac:dyDescent="0.3">
      <c r="B24" s="14"/>
      <c r="C24" s="14"/>
      <c r="D24" s="14"/>
      <c r="E24" s="14"/>
      <c r="F24" s="14"/>
    </row>
    <row r="25" spans="2:6" x14ac:dyDescent="0.3">
      <c r="B25" s="11" t="s">
        <v>70</v>
      </c>
      <c r="C25" s="14"/>
      <c r="D25" s="14"/>
      <c r="E25" s="14"/>
      <c r="F25" s="14"/>
    </row>
    <row r="26" spans="2:6" x14ac:dyDescent="0.3">
      <c r="B26" s="11" t="s">
        <v>71</v>
      </c>
      <c r="C26" s="14"/>
      <c r="D26" s="14"/>
      <c r="E26" s="14"/>
      <c r="F26" s="14"/>
    </row>
    <row r="27" spans="2:6" ht="18.75" customHeight="1" x14ac:dyDescent="0.3">
      <c r="B27" s="13" t="s">
        <v>72</v>
      </c>
      <c r="C27" s="14"/>
      <c r="D27" s="14"/>
      <c r="E27" s="85" t="s">
        <v>99</v>
      </c>
      <c r="F27" s="85"/>
    </row>
    <row r="28" spans="2:6" x14ac:dyDescent="0.3">
      <c r="B28" s="14"/>
      <c r="C28" s="14"/>
      <c r="D28" s="14"/>
      <c r="E28" s="14"/>
      <c r="F28" s="14"/>
    </row>
    <row r="29" spans="2:6" x14ac:dyDescent="0.3">
      <c r="B29" s="14"/>
      <c r="C29" s="14"/>
      <c r="D29" s="14"/>
      <c r="E29" s="14"/>
      <c r="F29" s="14"/>
    </row>
    <row r="30" spans="2:6" x14ac:dyDescent="0.3">
      <c r="B30" s="14"/>
      <c r="C30" s="14"/>
      <c r="D30" s="14"/>
      <c r="E30" s="14"/>
      <c r="F30" s="14"/>
    </row>
    <row r="31" spans="2:6" x14ac:dyDescent="0.3">
      <c r="B31" s="14"/>
      <c r="C31" s="14"/>
      <c r="D31" s="14"/>
      <c r="E31" s="14"/>
      <c r="F31" s="14"/>
    </row>
    <row r="32" spans="2:6" x14ac:dyDescent="0.3">
      <c r="B32" s="14"/>
      <c r="C32" s="14"/>
      <c r="D32" s="14"/>
      <c r="E32" s="14"/>
      <c r="F32" s="14"/>
    </row>
    <row r="33" spans="2:6" x14ac:dyDescent="0.3">
      <c r="B33" s="14"/>
      <c r="C33" s="14"/>
      <c r="D33" s="14"/>
      <c r="E33" s="14"/>
      <c r="F33" s="14"/>
    </row>
  </sheetData>
  <mergeCells count="13">
    <mergeCell ref="E1:F1"/>
    <mergeCell ref="E2:F2"/>
    <mergeCell ref="E3:F3"/>
    <mergeCell ref="E4:F4"/>
    <mergeCell ref="E6:F6"/>
    <mergeCell ref="E27:F27"/>
    <mergeCell ref="B9:F9"/>
    <mergeCell ref="B8:F8"/>
    <mergeCell ref="F11:F14"/>
    <mergeCell ref="B11:B14"/>
    <mergeCell ref="C11:C14"/>
    <mergeCell ref="D11:D14"/>
    <mergeCell ref="E11:E14"/>
  </mergeCells>
  <pageMargins left="0.78740157480314965" right="0.78740157480314965" top="1.3779527559055118" bottom="0.59055118110236227" header="0.31496062992125984" footer="0.31496062992125984"/>
  <pageSetup paperSize="9" fitToHeight="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 1</vt:lpstr>
      <vt:lpstr>Додаток 2</vt:lpstr>
      <vt:lpstr>Додаток 3</vt:lpstr>
      <vt:lpstr>'Додаток 1'!Область_друку</vt:lpstr>
      <vt:lpstr>'Додаток 2'!Область_друку</vt:lpstr>
      <vt:lpstr>'Додаток 3'!Область_друку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2024-09-20T07:27:31Z</dcterms:modified>
</cp:coreProperties>
</file>