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15" firstSheet="0" activeTab="0"/>
  </bookViews>
  <sheets>
    <sheet name="Доходи 2023" sheetId="1" state="visible" r:id="rId2"/>
    <sheet name="Видатки 2023" sheetId="2" state="visible" r:id="rId3"/>
  </sheets>
  <definedNames>
    <definedName function="false" hidden="false" localSheetId="1" name="_xlnm.Print_Area" vbProcedure="false">'Видатки 2023'!$A$1:$E$81</definedName>
    <definedName function="false" hidden="false" localSheetId="1" name="_xlnm.Print_Titles" vbProcedure="false">'Видатки 2023'!$1:$1</definedName>
    <definedName function="false" hidden="false" localSheetId="0" name="_xlnm.Print_Area" vbProcedure="false">'Доходи 2023'!$A$1:$E$77</definedName>
    <definedName function="false" hidden="false" localSheetId="0" name="_xlnm.Print_Titles" vbProcedure="false">'Доходи 2023'!$8:$9</definedName>
    <definedName function="false" hidden="false" name="ОЪIАТТЬ_ПAUАТE" vbProcedure="false">#REF!</definedName>
    <definedName function="false" hidden="false" localSheetId="0" name="_Regression_Int" vbProcedure="false">1</definedName>
    <definedName function="false" hidden="false" localSheetId="0" name="Названия_для_печати_ИМ" vbProcedure="false">#REF!</definedName>
    <definedName function="false" hidden="false" localSheetId="0" name="Область_печати_ИМ" vbProcedure="false">#REF!</definedName>
    <definedName function="false" hidden="false" localSheetId="0" name="ОЪIАТТЬ_ПAUАТE" vbProcedure="false">#REF!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<sst xmlns="http://schemas.openxmlformats.org/spreadsheetml/2006/main" count="234" uniqueCount="179">
  <si>
    <t xml:space="preserve">    Додаток </t>
  </si>
  <si>
    <t xml:space="preserve">              до рішення обласної ради</t>
  </si>
  <si>
    <t xml:space="preserve">від                      № </t>
  </si>
  <si>
    <t xml:space="preserve">ЗВІТ</t>
  </si>
  <si>
    <t xml:space="preserve">про виконання обласного бюджету за 2023 рік </t>
  </si>
  <si>
    <t xml:space="preserve">тис. грн</t>
  </si>
  <si>
    <t xml:space="preserve">Код</t>
  </si>
  <si>
    <t xml:space="preserve">Найменування доходів</t>
  </si>
  <si>
    <t xml:space="preserve">Затверджено на 2023 рік з урахуванням змін </t>
  </si>
  <si>
    <t xml:space="preserve">Виконано</t>
  </si>
  <si>
    <t xml:space="preserve">Відсоток виконання</t>
  </si>
  <si>
    <t xml:space="preserve">Загальний фонд</t>
  </si>
  <si>
    <t xml:space="preserve">Податок та збір на доходи фізичних осіб</t>
  </si>
  <si>
    <t xml:space="preserve">Податок на прибуток підприємств  </t>
  </si>
  <si>
    <t xml:space="preserve">Податок на прибуток підприємств та фінансових установ комунальної власності </t>
  </si>
  <si>
    <t xml:space="preserve">Рентна плата за спеціальне використання води  </t>
  </si>
  <si>
    <t xml:space="preserve">Рентна плата за користування надрами для видобування інших корисних копалин загальнодержавного значення</t>
  </si>
  <si>
    <t xml:space="preserve">Рентна плата за користування надрами для видобування нафти </t>
  </si>
  <si>
    <t xml:space="preserve">Рентна плата за користування надрами для видобування природного газу </t>
  </si>
  <si>
    <t xml:space="preserve">Рентна плата за користування надрами для видобування газового конденсату </t>
  </si>
  <si>
    <t xml:space="preserve">у 2,7р.</t>
  </si>
  <si>
    <t xml:space="preserve">Частина чистого прибутку (доходу) комунальних унітарних підприємств та їх об`єднань, що вилучається до відповідного місцевого бюджету</t>
  </si>
  <si>
    <t xml:space="preserve">Інші надходження</t>
  </si>
  <si>
    <t xml:space="preserve">Плата за ліцензії на виробництво спирту етилового, коньячного і плодового та зернового дистиляту, дистиляту виноградного спиртового, біоетанолу, алкогольних напоїв, тютюнових виробів та рідин, що використовуються в електронних сигаретах</t>
  </si>
  <si>
    <t xml:space="preserve">Плата за державну реєстрацію (крім адміністративного збору за проведення державної реєстрації юридичних осіб, фізичних осіб - підприємців та громадських формувань)</t>
  </si>
  <si>
    <t xml:space="preserve">у 27,0р.</t>
  </si>
  <si>
    <t xml:space="preserve">Плата за ліцензії на право оптової торгівлі алкогольними напоями, тютюновими виробами та рідинами, що використовуються в електронних сигаретах</t>
  </si>
  <si>
    <t xml:space="preserve">Плата за ліцензії на право роздрібної торгівлі алкогольними напоями, тютюновими виробами та рідинами, що використовуються в електронних сигаретах</t>
  </si>
  <si>
    <t xml:space="preserve">Плата за ліцензії та сертифікати, що сплачується ліцензіатами за місцем здійснення діяльності </t>
  </si>
  <si>
    <t xml:space="preserve">Плата за ліцензії на виробництво пального</t>
  </si>
  <si>
    <t xml:space="preserve">Плата за ліцензії на право оптової торгівлі пальним</t>
  </si>
  <si>
    <t xml:space="preserve">Плата за ліцензії на право роздрібної торгівлі пальним</t>
  </si>
  <si>
    <t xml:space="preserve">Плата за ліцензії на право зберігання пального</t>
  </si>
  <si>
    <t xml:space="preserve">Надходження від орендної плати за користування майновим комплексом та іншим майном, що перебуває в комунальній власності</t>
  </si>
  <si>
    <t xml:space="preserve">22130000</t>
  </si>
  <si>
    <t xml:space="preserve">Орендна плата за водні об'єкти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 </t>
  </si>
  <si>
    <t xml:space="preserve">Інші надходження </t>
  </si>
  <si>
    <t xml:space="preserve">Разом доходів загального фонду (без трансфертів)</t>
  </si>
  <si>
    <t xml:space="preserve">Офіційні трансферти загального фонду</t>
  </si>
  <si>
    <t xml:space="preserve">Від органів державного управління </t>
  </si>
  <si>
    <t xml:space="preserve">Дотації з державного бюджету місцевим бюджетам</t>
  </si>
  <si>
    <t xml:space="preserve">Базова дотація </t>
  </si>
  <si>
    <t xml:space="preserve">Додаткова дотація з державного бюджету місцевим бюджетам на здійснення переданих з державного бюджету видатків з утримання закладів освіти та охорони здоров`я</t>
  </si>
  <si>
    <t xml:space="preserve">41021300</t>
  </si>
  <si>
    <t xml:space="preserve">Додаткова дотація з державного бюджету місцевим бюджетам на компенсацію комунальним закладам, державним закладам освіти, що передані на фінансування з місцевих бюджетів, та закладам спільної власності територіальних громад області та району, що перебувають в управлінні обласних та районних рад</t>
  </si>
  <si>
    <t xml:space="preserve">Додаткова дотація з державного бюджету місцевим бюджетам на здійснення повноважень органів місцевого самоврядування на деокупованих, тимчасово окупованих та інших територіях України, що зазнали негативного впливу у зв’язку з повномасштабною збройною агресією Російської Федерації</t>
  </si>
  <si>
    <t xml:space="preserve">Субвенції з державного бюджету місцевим бюджетам</t>
  </si>
  <si>
    <t xml:space="preserve">41030500</t>
  </si>
  <si>
    <t xml:space="preserve">Субвенція з державного бюджету місцевим бюджетам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</si>
  <si>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 xml:space="preserve">41031300</t>
  </si>
  <si>
    <t xml:space="preserve">Субвенція з державного бюджету місцевим бюджетам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умов.</t>
  </si>
  <si>
    <t xml:space="preserve">41031900</t>
  </si>
  <si>
    <t xml:space="preserve">Субвенція з державного бюджету місцевим бюджетам на придбання шкільних автобусів</t>
  </si>
  <si>
    <t xml:space="preserve">41032800</t>
  </si>
  <si>
    <t xml:space="preserve">Субвенція з державного бюджету місцевим бюджетам на облаштування безпечних умов у закладах загальної середньої освіти</t>
  </si>
  <si>
    <t xml:space="preserve">41032900</t>
  </si>
  <si>
    <t xml:space="preserve">Субвенція з державного бюджету місцевим бюджетам на виконання окремих заходів з реалізації соціального проекту "Активні парки - локації здорової України"</t>
  </si>
  <si>
    <t xml:space="preserve">41033000</t>
  </si>
  <si>
    <t xml:space="preserve">Субвенція з державного бюджету місцевим бюджетам на здійснення підтримки окремих закладів та заходів у системі охорони здоров`я</t>
  </si>
  <si>
    <t xml:space="preserve">41033900</t>
  </si>
  <si>
    <t xml:space="preserve">Освітня субвенція з державного бюджету місцевим бюджетам </t>
  </si>
  <si>
    <t xml:space="preserve">41035400</t>
  </si>
  <si>
    <t xml:space="preserve">Субвенція з державного бюджету місцевим бюджетам на надання державної підтримки особам з особливими освітніми потребами</t>
  </si>
  <si>
    <t xml:space="preserve">41035600</t>
  </si>
  <si>
    <t xml:space="preserve"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</si>
  <si>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 xml:space="preserve">41036100</t>
  </si>
  <si>
    <t xml:space="preserve">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</si>
  <si>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41036400</t>
  </si>
  <si>
    <t xml:space="preserve">Субвенція з державного бюджету місцевим бюджетам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</si>
  <si>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Субвенції з місцевих бюджетів іншим місцевим бюджетам</t>
  </si>
  <si>
    <t xml:space="preserve"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</si>
  <si>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 xml:space="preserve">Інші субвенції з місцевого бюджету</t>
  </si>
  <si>
    <t xml:space="preserve">ВСЬОГО ДОХОДІВ загального фонду</t>
  </si>
  <si>
    <t xml:space="preserve">Спеціальний фонд</t>
  </si>
  <si>
    <t xml:space="preserve">12020000</t>
  </si>
  <si>
    <t xml:space="preserve">Податок з власників транспортних засобів та інших самохідних машин і механізмів</t>
  </si>
  <si>
    <t xml:space="preserve">Екологічний податок</t>
  </si>
  <si>
    <t xml:space="preserve">Надходження коштів від відшкодування втрат сільськогосподарського і лісогосподарського виробництва  </t>
  </si>
  <si>
    <t xml:space="preserve"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</si>
  <si>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 xml:space="preserve">у 8,3 р.</t>
  </si>
  <si>
    <t xml:space="preserve">Відсотки за користування довгостроковим кредитом, що надається з місцевих бюджетів молодим сім`ям та одиноким молодим громадянам на будівництво (реконструкцію) та придбання житла </t>
  </si>
  <si>
    <t xml:space="preserve">Концесійні платежі щодо об'єктів комунальної власності</t>
  </si>
  <si>
    <t xml:space="preserve">Власні надходження бюджетних установ  </t>
  </si>
  <si>
    <t xml:space="preserve">у 2,2 р.</t>
  </si>
  <si>
    <t xml:space="preserve">Кошти від відчуження майна, що належить Автономній Республіці Крим та майна, що перебуває в комунальній власності  </t>
  </si>
  <si>
    <t xml:space="preserve">50110000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</si>
  <si>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 </t>
  </si>
  <si>
    <t xml:space="preserve">Разом доходів спеціального фонду (без трансфертів)</t>
  </si>
  <si>
    <t xml:space="preserve">Офіційні трансферти спеціального фонду</t>
  </si>
  <si>
    <t xml:space="preserve">Від органів державного управління  </t>
  </si>
  <si>
    <t xml:space="preserve">41034800</t>
  </si>
  <si>
    <t xml:space="preserve">Субвенція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</t>
  </si>
  <si>
    <t xml:space="preserve">Субвенція з державного бюджету місцевим бюджетам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</t>
  </si>
  <si>
    <t xml:space="preserve">ВСЬОГО ДОХОДІВ спеціального фонду</t>
  </si>
  <si>
    <t xml:space="preserve">Разом доходів загального та спеціального фондів</t>
  </si>
  <si>
    <t xml:space="preserve">Код </t>
  </si>
  <si>
    <t xml:space="preserve">Найменування видатків</t>
  </si>
  <si>
    <t xml:space="preserve">Видатки загального фонду</t>
  </si>
  <si>
    <t xml:space="preserve">0100</t>
  </si>
  <si>
    <t xml:space="preserve">Державне управління</t>
  </si>
  <si>
    <t xml:space="preserve">1000</t>
  </si>
  <si>
    <t xml:space="preserve">Освіта</t>
  </si>
  <si>
    <t xml:space="preserve">2000</t>
  </si>
  <si>
    <t xml:space="preserve">Охорона здоров`я</t>
  </si>
  <si>
    <t xml:space="preserve">3000</t>
  </si>
  <si>
    <t xml:space="preserve">Соціальний захист та соціальне забезпечення</t>
  </si>
  <si>
    <t xml:space="preserve">4000</t>
  </si>
  <si>
    <t xml:space="preserve">Культура i мистецтво</t>
  </si>
  <si>
    <t xml:space="preserve">5000</t>
  </si>
  <si>
    <t xml:space="preserve">Фiзична культура i спорт</t>
  </si>
  <si>
    <t xml:space="preserve"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</si>
  <si>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 xml:space="preserve">7100</t>
  </si>
  <si>
    <t xml:space="preserve">Сільське, лісове, рибне господарство та мисливство</t>
  </si>
  <si>
    <t xml:space="preserve">7300</t>
  </si>
  <si>
    <t xml:space="preserve">Будівництво та регіональний розвиток</t>
  </si>
  <si>
    <t xml:space="preserve">7400</t>
  </si>
  <si>
    <t xml:space="preserve">Транспорт та транспортна інфраструктура, дорожнє господарство</t>
  </si>
  <si>
    <t xml:space="preserve">Зв'язок, телекомунікації та інформатика</t>
  </si>
  <si>
    <t xml:space="preserve">7600</t>
  </si>
  <si>
    <t xml:space="preserve">Інші програми та заходи, пов`язані з економічною діяльністю</t>
  </si>
  <si>
    <t xml:space="preserve">8100</t>
  </si>
  <si>
    <t xml:space="preserve">Захист населення і територій від надзвичайних ситуацій техногенного та природного характеру</t>
  </si>
  <si>
    <t xml:space="preserve">8400</t>
  </si>
  <si>
    <t xml:space="preserve">Засоби масової інформації</t>
  </si>
  <si>
    <t xml:space="preserve">8700</t>
  </si>
  <si>
    <t xml:space="preserve">Резервний фонд</t>
  </si>
  <si>
    <t xml:space="preserve">9000</t>
  </si>
  <si>
    <t xml:space="preserve">Міжбюджетні трансферти</t>
  </si>
  <si>
    <t xml:space="preserve">9130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</si>
  <si>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</si>
  <si>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 xml:space="preserve">9150</t>
  </si>
  <si>
    <t xml:space="preserve">Інші дотації з місцевого бюджету</t>
  </si>
  <si>
    <t xml:space="preserve">9210</t>
  </si>
  <si>
    <t xml:space="preserve"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</si>
  <si>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 xml:space="preserve">Субвенції з місцевих бюджетів іншим місцевим бюджетам на виплату грошової компенсації за належні для отримання жилі приміщення для окремих категорій населення за рахунок відповідних субвенцій з державного бюджету</t>
  </si>
  <si>
    <t xml:space="preserve">9310</t>
  </si>
  <si>
    <t xml:space="preserve">Субвенція з місцевого бюджету на здійснення переданих видатків у сфері освіти за рахунок коштів освітньої субвенції</t>
  </si>
  <si>
    <t xml:space="preserve">9330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</si>
  <si>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</si>
  <si>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 xml:space="preserve">Субвенція з місцевого бюджету на закупівлю опорними закладами охорони здоров`я послуг щодо проектування та встановлення кисневих станцій за рахунок залишку коштів відповідної субвенції з державного бюджету, що утворився на початок бюджетного періоду</t>
  </si>
  <si>
    <t xml:space="preserve">9518</t>
  </si>
  <si>
    <t xml:space="preserve">Субвенція з місцевого бюджету на виконання окремих заходів з реалізації соціального проекту «Активні парки – локації здорової України» за рахунок відповідної субвенції з державного бюджету</t>
  </si>
  <si>
    <t xml:space="preserve">9770</t>
  </si>
  <si>
    <t xml:space="preserve">9800</t>
  </si>
  <si>
    <t xml:space="preserve">Субвенція з місцевого бюджету державному бюджету на виконання програм соціально-економічного розвитку регіонів</t>
  </si>
  <si>
    <t xml:space="preserve">ВСЬОГО ВИДАТКІВ загального фонду</t>
  </si>
  <si>
    <t xml:space="preserve">Кредитування </t>
  </si>
  <si>
    <t xml:space="preserve">Довгострокові кредити індивідуальним забудовникам житла на селі  та їх повернення</t>
  </si>
  <si>
    <t xml:space="preserve">Довгострокові кредити громадянам на будівництво (реконструкцію) придбання житла та їх повернення</t>
  </si>
  <si>
    <t xml:space="preserve">Бюджетні позички суб`єктам господарювання та їх повернення</t>
  </si>
  <si>
    <t xml:space="preserve">ВСЬОГО ВИДАТКІВ загального фонду з кредитуванням</t>
  </si>
  <si>
    <t xml:space="preserve">Фінансування</t>
  </si>
  <si>
    <t xml:space="preserve">Дефіцит (-) /профіцит (+)</t>
  </si>
  <si>
    <t xml:space="preserve">х</t>
  </si>
  <si>
    <t xml:space="preserve">Фінансування за активними операціями</t>
  </si>
  <si>
    <t xml:space="preserve">Фінансування за рахунок зміни залишків коштів бюджетів на початок періоду </t>
  </si>
  <si>
    <t xml:space="preserve">Передача коштів із спеціального до загального фонду бюджету</t>
  </si>
  <si>
    <t xml:space="preserve">Кошти, що передаються із загального фонду бюджету до бюджету розвитку (спеціального фонду) </t>
  </si>
  <si>
    <t xml:space="preserve">Видатки спеціального фонду</t>
  </si>
  <si>
    <t xml:space="preserve">Охорона здоров'я</t>
  </si>
  <si>
    <t xml:space="preserve">Соціальний захист та соціальне забезпечення </t>
  </si>
  <si>
    <t xml:space="preserve">Культура і мистецтво</t>
  </si>
  <si>
    <t xml:space="preserve">Фізична культура і спорт</t>
  </si>
  <si>
    <t xml:space="preserve">Охорона навколишнього природного середовища</t>
  </si>
  <si>
    <t xml:space="preserve">Субвенція з місцевого бюджету на здійснення природоохоронних заходів</t>
  </si>
  <si>
    <t xml:space="preserve">Субвенція з місцевого бюджету держав-ному бюджету на виконання програм соціально-економічного розвитку регіонів</t>
  </si>
  <si>
    <t xml:space="preserve">ВСЬОГО ВИДАТКІВ спеціального фонду</t>
  </si>
  <si>
    <t xml:space="preserve">Пільгові довгострокові кредити молодим сім`ям та одиноким молодим громадянам на будівництво/реконструкцію/придбання житла та їх повернення</t>
  </si>
  <si>
    <t xml:space="preserve">повернення кредиту</t>
  </si>
  <si>
    <t xml:space="preserve">надання кредиту</t>
  </si>
  <si>
    <t xml:space="preserve">Бюджетні позички  суб'єктам господарювання  та їх повернення</t>
  </si>
  <si>
    <t xml:space="preserve">надання позичок</t>
  </si>
  <si>
    <t xml:space="preserve">повернення позичок</t>
  </si>
  <si>
    <t xml:space="preserve">ВСЬОГО ВИДАТКІВ спеціального фонду з кредитуванням</t>
  </si>
  <si>
    <t xml:space="preserve">Фінансування </t>
  </si>
  <si>
    <t xml:space="preserve">ВСЬОГО ВИДАТКІВ загального і спеціального фондів з кредитуванням</t>
  </si>
  <si>
    <t xml:space="preserve">В.о директора департаменту</t>
  </si>
  <si>
    <t xml:space="preserve">фінансів облдержадміністрації</t>
  </si>
  <si>
    <t xml:space="preserve">Світлана СОКОЛИК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</si>
</sst>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General_)"/>
    <numFmt numFmtId="166" formatCode="#,##0.0"/>
    <numFmt numFmtId="167" formatCode="0.00"/>
    <numFmt numFmtId="168" formatCode="#,##0.00"/>
    <numFmt numFmtId="169" formatCode="#,##0.000"/>
    <numFmt numFmtId="170" formatCode="@"/>
    <numFmt numFmtId="171" formatCode="0"/>
  </numFmts>
  <fonts count="48">
    <font>
      <sz val="12"/>
      <name val="Courier New"/>
      <family val="0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04"/>
    </font>
    <font>
      <sz val="11"/>
      <color rgb="FFFFFFFF"/>
      <name val="Calibri"/>
      <family val="2"/>
      <charset val="204"/>
    </font>
    <font>
      <sz val="10"/>
      <name val="Arial"/>
      <family val="2"/>
      <charset val="204"/>
    </font>
    <font>
      <sz val="1"/>
      <color rgb="FF800000"/>
      <name val="Courier New"/>
      <family val="3"/>
    </font>
    <font>
      <sz val="11"/>
      <color rgb="FF333399"/>
      <name val="Calibri"/>
      <family val="2"/>
      <charset val="204"/>
    </font>
    <font>
      <b val="true"/>
      <sz val="11"/>
      <color rgb="FF333333"/>
      <name val="Calibri"/>
      <family val="2"/>
      <charset val="204"/>
    </font>
    <font>
      <b val="true"/>
      <sz val="11"/>
      <color rgb="FFFF9900"/>
      <name val="Calibri"/>
      <family val="2"/>
      <charset val="204"/>
    </font>
    <font>
      <b val="true"/>
      <sz val="15"/>
      <color rgb="FF003366"/>
      <name val="Calibri"/>
      <family val="2"/>
      <charset val="204"/>
    </font>
    <font>
      <b val="true"/>
      <sz val="13"/>
      <color rgb="FF003366"/>
      <name val="Calibri"/>
      <family val="2"/>
      <charset val="204"/>
    </font>
    <font>
      <b val="true"/>
      <sz val="11"/>
      <color rgb="FF003366"/>
      <name val="Calibri"/>
      <family val="2"/>
      <charset val="204"/>
    </font>
    <font>
      <sz val="11"/>
      <color rgb="FFFF9900"/>
      <name val="Calibri"/>
      <family val="2"/>
      <charset val="204"/>
    </font>
    <font>
      <sz val="10"/>
      <name val="Arial Cyr"/>
      <family val="0"/>
      <charset val="204"/>
    </font>
    <font>
      <sz val="12"/>
      <name val="Courier New"/>
      <family val="3"/>
    </font>
    <font>
      <b val="true"/>
      <sz val="11"/>
      <color rgb="FF000000"/>
      <name val="Calibri"/>
      <family val="2"/>
      <charset val="204"/>
    </font>
    <font>
      <b val="true"/>
      <sz val="11"/>
      <color rgb="FFFFFFFF"/>
      <name val="Calibri"/>
      <family val="2"/>
      <charset val="204"/>
    </font>
    <font>
      <b val="true"/>
      <sz val="18"/>
      <color rgb="FF003366"/>
      <name val="Cambria"/>
      <family val="2"/>
      <charset val="204"/>
    </font>
    <font>
      <sz val="11"/>
      <color rgb="FF993300"/>
      <name val="Calibri"/>
      <family val="2"/>
      <charset val="204"/>
    </font>
    <font>
      <sz val="14"/>
      <name val="Times New Roman Cyr"/>
      <family val="0"/>
      <charset val="204"/>
    </font>
    <font>
      <sz val="11"/>
      <color rgb="FF800080"/>
      <name val="Calibri"/>
      <family val="2"/>
      <charset val="204"/>
    </font>
    <font>
      <i val="true"/>
      <sz val="11"/>
      <color rgb="FF808080"/>
      <name val="Calibri"/>
      <family val="2"/>
      <charset val="204"/>
    </font>
    <font>
      <sz val="10"/>
      <name val="Arial"/>
      <family val="0"/>
      <charset val="204"/>
    </font>
    <font>
      <sz val="11"/>
      <color rgb="FFFF0000"/>
      <name val="Calibri"/>
      <family val="2"/>
      <charset val="204"/>
    </font>
    <font>
      <sz val="11"/>
      <color rgb="FF008000"/>
      <name val="Calibri"/>
      <family val="2"/>
      <charset val="204"/>
    </font>
    <font>
      <b val="true"/>
      <sz val="1"/>
      <color rgb="FF800000"/>
      <name val="Courier New"/>
      <family val="3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 val="true"/>
      <sz val="12"/>
      <name val="Times New Roman"/>
      <family val="1"/>
      <charset val="204"/>
    </font>
    <font>
      <sz val="16"/>
      <name val="Times New Roman"/>
      <family val="1"/>
      <charset val="204"/>
    </font>
    <font>
      <b val="true"/>
      <sz val="16"/>
      <name val="Times New Roman"/>
      <family val="1"/>
      <charset val="204"/>
    </font>
    <font>
      <b val="true"/>
      <sz val="12"/>
      <name val="Times New Roman Cyr"/>
      <family val="1"/>
      <charset val="204"/>
    </font>
    <font>
      <sz val="12"/>
      <name val="Arial Cyr"/>
      <family val="2"/>
      <charset val="204"/>
    </font>
    <font>
      <b val="true"/>
      <i val="true"/>
      <sz val="12"/>
      <name val="Times New Roman"/>
      <family val="1"/>
      <charset val="204"/>
    </font>
    <font>
      <b val="true"/>
      <sz val="14"/>
      <name val="Times New Roman"/>
      <family val="1"/>
      <charset val="204"/>
    </font>
    <font>
      <i val="true"/>
      <sz val="12"/>
      <name val="Times New Roman"/>
      <family val="1"/>
      <charset val="204"/>
    </font>
    <font>
      <sz val="20"/>
      <name val="Times New Roman"/>
      <family val="1"/>
      <charset val="204"/>
    </font>
    <font>
      <b val="true"/>
      <sz val="20"/>
      <name val="Times New Roman"/>
      <family val="1"/>
      <charset val="204"/>
    </font>
    <font>
      <b val="true"/>
      <sz val="14"/>
      <name val="Times New Roman Cyr"/>
      <family val="1"/>
      <charset val="204"/>
    </font>
    <font>
      <b val="true"/>
      <sz val="12"/>
      <color rgb="FFFF0000"/>
      <name val="Times New Roman"/>
      <family val="1"/>
      <charset val="204"/>
    </font>
    <font>
      <sz val="12"/>
      <name val="Times New Roman"/>
      <family val="1"/>
    </font>
    <font>
      <sz val="2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 val="true"/>
      <sz val="14"/>
      <color rgb="FFFF0000"/>
      <name val="Times New Roman"/>
      <family val="1"/>
      <charset val="204"/>
    </font>
    <font>
      <b val="true"/>
      <sz val="20"/>
      <color rgb="FFFF0000"/>
      <name val="Times New Roman"/>
      <family val="1"/>
      <charset val="204"/>
    </font>
    <font>
      <sz val="20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969696"/>
        <bgColor rgb="FF808080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 style="thin"/>
      <bottom style="double"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/>
      <right/>
      <top/>
      <bottom style="thick">
        <color rgb="FF333399"/>
      </bottom>
      <diagonal/>
    </border>
    <border diagonalUp="false" diagonalDown="false">
      <left/>
      <right/>
      <top/>
      <bottom style="thick">
        <color rgb="FFC0C0C0"/>
      </bottom>
      <diagonal/>
    </border>
    <border diagonalUp="false" diagonalDown="false">
      <left/>
      <right/>
      <top/>
      <bottom style="medium">
        <color rgb="FF0066CC"/>
      </bottom>
      <diagonal/>
    </border>
    <border diagonalUp="false" diagonalDown="false">
      <left/>
      <right/>
      <top/>
      <bottom style="double">
        <color rgb="FFFF9900"/>
      </bottom>
      <diagonal/>
    </border>
    <border diagonalUp="false" diagonalDown="false">
      <left/>
      <right/>
      <top style="thin">
        <color rgb="FF333399"/>
      </top>
      <bottom style="double">
        <color rgb="FF333399"/>
      </bottom>
      <diagonal/>
    </border>
    <border diagonalUp="false" diagonalDown="false"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 diagonalUp="false" diagonalDown="false"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/>
      <diagonal/>
    </border>
  </borders>
  <cellStyleXfs count="79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2" borderId="0" applyFont="true" applyBorder="false" applyAlignment="false" applyProtection="false"/>
    <xf numFmtId="164" fontId="4" fillId="3" borderId="0" applyFont="true" applyBorder="false" applyAlignment="false" applyProtection="false"/>
    <xf numFmtId="164" fontId="4" fillId="4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6" borderId="0" applyFont="true" applyBorder="false" applyAlignment="false" applyProtection="false"/>
    <xf numFmtId="164" fontId="4" fillId="7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4" fillId="11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4" fillId="11" borderId="0" applyFont="true" applyBorder="false" applyAlignment="false" applyProtection="false"/>
    <xf numFmtId="164" fontId="4" fillId="11" borderId="0" applyFont="true" applyBorder="false" applyAlignment="false" applyProtection="false"/>
    <xf numFmtId="164" fontId="4" fillId="11" borderId="0" applyFont="true" applyBorder="false" applyAlignment="false" applyProtection="false"/>
    <xf numFmtId="164" fontId="4" fillId="11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9" borderId="0" applyFont="true" applyBorder="false" applyAlignment="false" applyProtection="false"/>
    <xf numFmtId="164" fontId="4" fillId="10" borderId="0" applyFont="true" applyBorder="false" applyAlignment="false" applyProtection="false"/>
    <xf numFmtId="164" fontId="4" fillId="5" borderId="0" applyFont="true" applyBorder="false" applyAlignment="false" applyProtection="false"/>
    <xf numFmtId="164" fontId="4" fillId="8" borderId="0" applyFont="true" applyBorder="false" applyAlignment="false" applyProtection="false"/>
    <xf numFmtId="164" fontId="4" fillId="11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5" borderId="0" applyFont="true" applyBorder="false" applyAlignment="false" applyProtection="false"/>
    <xf numFmtId="164" fontId="5" fillId="12" borderId="0" applyFont="true" applyBorder="false" applyAlignment="false" applyProtection="false"/>
    <xf numFmtId="164" fontId="5" fillId="9" borderId="0" applyFont="true" applyBorder="false" applyAlignment="false" applyProtection="false"/>
    <xf numFmtId="164" fontId="5" fillId="10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5" borderId="0" applyFont="true" applyBorder="false" applyAlignment="false" applyProtection="false"/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6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7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8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3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4" borderId="0" applyFont="true" applyBorder="false" applyAlignment="false" applyProtection="false"/>
    <xf numFmtId="164" fontId="5" fillId="19" borderId="0" applyFont="true" applyBorder="false" applyAlignment="false" applyProtection="false"/>
    <xf numFmtId="164" fontId="5" fillId="19" borderId="0" applyFont="true" applyBorder="false" applyAlignment="false" applyProtection="false"/>
    <xf numFmtId="164" fontId="5" fillId="19" borderId="0" applyFont="true" applyBorder="false" applyAlignment="false" applyProtection="false"/>
    <xf numFmtId="164" fontId="5" fillId="19" borderId="0" applyFont="true" applyBorder="false" applyAlignment="false" applyProtection="false"/>
    <xf numFmtId="164" fontId="5" fillId="19" borderId="0" applyFont="true" applyBorder="false" applyAlignment="false" applyProtection="false"/>
    <xf numFmtId="164" fontId="8" fillId="7" borderId="2" applyFont="true" applyBorder="true" applyAlignment="false" applyProtection="false"/>
    <xf numFmtId="164" fontId="8" fillId="7" borderId="2" applyFont="true" applyBorder="true" applyAlignment="false" applyProtection="false"/>
    <xf numFmtId="164" fontId="8" fillId="7" borderId="2" applyFont="true" applyBorder="true" applyAlignment="false" applyProtection="false"/>
    <xf numFmtId="164" fontId="8" fillId="7" borderId="2" applyFont="true" applyBorder="true" applyAlignment="false" applyProtection="false"/>
    <xf numFmtId="164" fontId="8" fillId="7" borderId="2" applyFont="true" applyBorder="true" applyAlignment="false" applyProtection="false"/>
    <xf numFmtId="164" fontId="8" fillId="7" borderId="2" applyFont="true" applyBorder="true" applyAlignment="false" applyProtection="false"/>
    <xf numFmtId="164" fontId="9" fillId="20" borderId="3" applyFont="true" applyBorder="true" applyAlignment="false" applyProtection="false"/>
    <xf numFmtId="164" fontId="10" fillId="20" borderId="2" applyFont="true" applyBorder="true" applyAlignment="false" applyProtection="false"/>
    <xf numFmtId="164" fontId="11" fillId="0" borderId="4" applyFont="true" applyBorder="true" applyAlignment="false" applyProtection="false"/>
    <xf numFmtId="164" fontId="11" fillId="0" borderId="4" applyFont="true" applyBorder="true" applyAlignment="false" applyProtection="false"/>
    <xf numFmtId="164" fontId="11" fillId="0" borderId="4" applyFont="true" applyBorder="true" applyAlignment="false" applyProtection="false"/>
    <xf numFmtId="164" fontId="11" fillId="0" borderId="4" applyFont="true" applyBorder="true" applyAlignment="false" applyProtection="false"/>
    <xf numFmtId="164" fontId="11" fillId="0" borderId="4" applyFont="true" applyBorder="true" applyAlignment="false" applyProtection="false"/>
    <xf numFmtId="164" fontId="11" fillId="0" borderId="4" applyFont="true" applyBorder="true" applyAlignment="false" applyProtection="false"/>
    <xf numFmtId="164" fontId="11" fillId="0" borderId="4" applyFont="true" applyBorder="true" applyAlignment="false" applyProtection="false"/>
    <xf numFmtId="164" fontId="11" fillId="0" borderId="4" applyFont="true" applyBorder="true" applyAlignment="false" applyProtection="false"/>
    <xf numFmtId="164" fontId="11" fillId="0" borderId="4" applyFont="true" applyBorder="true" applyAlignment="false" applyProtection="false"/>
    <xf numFmtId="164" fontId="12" fillId="0" borderId="5" applyFont="true" applyBorder="true" applyAlignment="false" applyProtection="false"/>
    <xf numFmtId="164" fontId="12" fillId="0" borderId="5" applyFont="true" applyBorder="true" applyAlignment="false" applyProtection="false"/>
    <xf numFmtId="164" fontId="12" fillId="0" borderId="5" applyFont="true" applyBorder="true" applyAlignment="false" applyProtection="false"/>
    <xf numFmtId="164" fontId="12" fillId="0" borderId="5" applyFont="true" applyBorder="true" applyAlignment="false" applyProtection="false"/>
    <xf numFmtId="164" fontId="12" fillId="0" borderId="5" applyFont="true" applyBorder="true" applyAlignment="false" applyProtection="false"/>
    <xf numFmtId="164" fontId="12" fillId="0" borderId="5" applyFont="true" applyBorder="true" applyAlignment="false" applyProtection="false"/>
    <xf numFmtId="164" fontId="12" fillId="0" borderId="5" applyFont="true" applyBorder="true" applyAlignment="false" applyProtection="false"/>
    <xf numFmtId="164" fontId="12" fillId="0" borderId="5" applyFont="true" applyBorder="true" applyAlignment="false" applyProtection="false"/>
    <xf numFmtId="164" fontId="12" fillId="0" borderId="5" applyFont="true" applyBorder="true" applyAlignment="false" applyProtection="false"/>
    <xf numFmtId="164" fontId="13" fillId="0" borderId="6" applyFont="true" applyBorder="true" applyAlignment="false" applyProtection="false"/>
    <xf numFmtId="164" fontId="13" fillId="0" borderId="6" applyFont="true" applyBorder="true" applyAlignment="false" applyProtection="false"/>
    <xf numFmtId="164" fontId="13" fillId="0" borderId="6" applyFont="true" applyBorder="true" applyAlignment="false" applyProtection="false"/>
    <xf numFmtId="164" fontId="13" fillId="0" borderId="6" applyFont="true" applyBorder="true" applyAlignment="false" applyProtection="false"/>
    <xf numFmtId="164" fontId="13" fillId="0" borderId="6" applyFont="true" applyBorder="true" applyAlignment="false" applyProtection="false"/>
    <xf numFmtId="164" fontId="13" fillId="0" borderId="6" applyFont="true" applyBorder="true" applyAlignment="false" applyProtection="false"/>
    <xf numFmtId="164" fontId="13" fillId="0" borderId="6" applyFont="true" applyBorder="true" applyAlignment="false" applyProtection="false"/>
    <xf numFmtId="164" fontId="13" fillId="0" borderId="6" applyFont="true" applyBorder="true" applyAlignment="false" applyProtection="false"/>
    <xf numFmtId="164" fontId="13" fillId="0" borderId="6" applyFont="true" applyBorder="true" applyAlignment="false" applyProtection="false"/>
    <xf numFmtId="164" fontId="13" fillId="0" borderId="0" applyFont="true" applyBorder="false" applyAlignment="false" applyProtection="false"/>
    <xf numFmtId="164" fontId="13" fillId="0" borderId="0" applyFont="true" applyBorder="false" applyAlignment="false" applyProtection="false"/>
    <xf numFmtId="164" fontId="13" fillId="0" borderId="0" applyFont="true" applyBorder="false" applyAlignment="false" applyProtection="false"/>
    <xf numFmtId="164" fontId="13" fillId="0" borderId="0" applyFont="true" applyBorder="false" applyAlignment="false" applyProtection="false"/>
    <xf numFmtId="164" fontId="13" fillId="0" borderId="0" applyFont="true" applyBorder="false" applyAlignment="false" applyProtection="false"/>
    <xf numFmtId="164" fontId="13" fillId="0" borderId="0" applyFont="true" applyBorder="false" applyAlignment="false" applyProtection="false"/>
    <xf numFmtId="164" fontId="13" fillId="0" borderId="0" applyFont="true" applyBorder="false" applyAlignment="false" applyProtection="false"/>
    <xf numFmtId="164" fontId="13" fillId="0" borderId="0" applyFont="true" applyBorder="false" applyAlignment="false" applyProtection="false"/>
    <xf numFmtId="164" fontId="13" fillId="0" borderId="0" applyFont="true" applyBorder="false" applyAlignment="false" applyProtection="false"/>
    <xf numFmtId="164" fontId="14" fillId="0" borderId="7" applyFont="true" applyBorder="true" applyAlignment="false" applyProtection="false"/>
    <xf numFmtId="164" fontId="14" fillId="0" borderId="7" applyFont="true" applyBorder="true" applyAlignment="false" applyProtection="false"/>
    <xf numFmtId="164" fontId="14" fillId="0" borderId="7" applyFont="true" applyBorder="true" applyAlignment="false" applyProtection="false"/>
    <xf numFmtId="164" fontId="14" fillId="0" borderId="7" applyFont="true" applyBorder="true" applyAlignment="false" applyProtection="false"/>
    <xf numFmtId="164" fontId="14" fillId="0" borderId="7" applyFont="true" applyBorder="tru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8" applyFont="true" applyBorder="true" applyAlignment="false" applyProtection="false"/>
    <xf numFmtId="164" fontId="18" fillId="21" borderId="9" applyFont="true" applyBorder="true" applyAlignment="false" applyProtection="false"/>
    <xf numFmtId="164" fontId="18" fillId="21" borderId="9" applyFont="true" applyBorder="true" applyAlignment="false" applyProtection="false"/>
    <xf numFmtId="164" fontId="18" fillId="21" borderId="9" applyFont="true" applyBorder="true" applyAlignment="false" applyProtection="false"/>
    <xf numFmtId="164" fontId="18" fillId="21" borderId="9" applyFont="true" applyBorder="true" applyAlignment="false" applyProtection="false"/>
    <xf numFmtId="164" fontId="18" fillId="21" borderId="9" applyFont="true" applyBorder="true" applyAlignment="false" applyProtection="false"/>
    <xf numFmtId="164" fontId="18" fillId="21" borderId="9" applyFont="true" applyBorder="tru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19" fillId="0" borderId="0" applyFont="true" applyBorder="false" applyAlignment="false" applyProtection="false"/>
    <xf numFmtId="164" fontId="20" fillId="22" borderId="0" applyFont="true" applyBorder="false" applyAlignment="false" applyProtection="false"/>
    <xf numFmtId="164" fontId="10" fillId="20" borderId="2" applyFont="true" applyBorder="true" applyAlignment="false" applyProtection="false"/>
    <xf numFmtId="164" fontId="10" fillId="20" borderId="2" applyFont="true" applyBorder="true" applyAlignment="false" applyProtection="false"/>
    <xf numFmtId="164" fontId="10" fillId="20" borderId="2" applyFont="true" applyBorder="true" applyAlignment="false" applyProtection="false"/>
    <xf numFmtId="164" fontId="10" fillId="20" borderId="2" applyFont="true" applyBorder="true" applyAlignment="false" applyProtection="false"/>
    <xf numFmtId="164" fontId="10" fillId="20" borderId="2" applyFont="true" applyBorder="tru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3" borderId="0" applyFont="true" applyBorder="false" applyAlignment="false" applyProtection="false"/>
    <xf numFmtId="164" fontId="22" fillId="3" borderId="0" applyFont="true" applyBorder="false" applyAlignment="false" applyProtection="false"/>
    <xf numFmtId="164" fontId="22" fillId="3" borderId="0" applyFont="true" applyBorder="false" applyAlignment="false" applyProtection="false"/>
    <xf numFmtId="164" fontId="22" fillId="3" borderId="0" applyFont="true" applyBorder="false" applyAlignment="false" applyProtection="false"/>
    <xf numFmtId="164" fontId="22" fillId="3" borderId="0" applyFont="true" applyBorder="false" applyAlignment="false" applyProtection="false"/>
    <xf numFmtId="164" fontId="22" fillId="3" borderId="0" applyFont="true" applyBorder="false" applyAlignment="false" applyProtection="false"/>
    <xf numFmtId="164" fontId="23" fillId="0" borderId="0" applyFont="true" applyBorder="fals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0" fillId="23" borderId="10" applyFont="true" applyBorder="true" applyAlignment="false" applyProtection="false"/>
    <xf numFmtId="164" fontId="17" fillId="0" borderId="8" applyFont="true" applyBorder="true" applyAlignment="false" applyProtection="false"/>
    <xf numFmtId="164" fontId="17" fillId="0" borderId="8" applyFont="true" applyBorder="true" applyAlignment="false" applyProtection="false"/>
    <xf numFmtId="164" fontId="17" fillId="0" borderId="8" applyFont="true" applyBorder="true" applyAlignment="false" applyProtection="false"/>
    <xf numFmtId="164" fontId="17" fillId="0" borderId="8" applyFont="true" applyBorder="true" applyAlignment="false" applyProtection="false"/>
    <xf numFmtId="164" fontId="17" fillId="0" borderId="8" applyFont="true" applyBorder="true" applyAlignment="false" applyProtection="false"/>
    <xf numFmtId="164" fontId="9" fillId="20" borderId="3" applyFont="true" applyBorder="true" applyAlignment="false" applyProtection="false"/>
    <xf numFmtId="164" fontId="9" fillId="20" borderId="3" applyFont="true" applyBorder="true" applyAlignment="false" applyProtection="false"/>
    <xf numFmtId="164" fontId="9" fillId="20" borderId="3" applyFont="true" applyBorder="true" applyAlignment="false" applyProtection="false"/>
    <xf numFmtId="164" fontId="9" fillId="20" borderId="3" applyFont="true" applyBorder="true" applyAlignment="false" applyProtection="false"/>
    <xf numFmtId="164" fontId="9" fillId="20" borderId="3" applyFont="true" applyBorder="true" applyAlignment="false" applyProtection="false"/>
    <xf numFmtId="164" fontId="14" fillId="0" borderId="7" applyFont="true" applyBorder="true" applyAlignment="false" applyProtection="false"/>
    <xf numFmtId="164" fontId="2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5" fillId="0" borderId="0" applyFont="true" applyBorder="false" applyAlignment="false" applyProtection="false"/>
    <xf numFmtId="164" fontId="25" fillId="0" borderId="0" applyFont="true" applyBorder="false" applyAlignment="false" applyProtection="false"/>
    <xf numFmtId="164" fontId="25" fillId="0" borderId="0" applyFont="true" applyBorder="false" applyAlignment="false" applyProtection="false"/>
    <xf numFmtId="164" fontId="25" fillId="0" borderId="0" applyFont="true" applyBorder="false" applyAlignment="false" applyProtection="false"/>
    <xf numFmtId="164" fontId="25" fillId="0" borderId="0" applyFont="true" applyBorder="false" applyAlignment="false" applyProtection="false"/>
    <xf numFmtId="164" fontId="23" fillId="0" borderId="0" applyFont="true" applyBorder="false" applyAlignment="false" applyProtection="false"/>
    <xf numFmtId="164" fontId="23" fillId="0" borderId="0" applyFont="true" applyBorder="false" applyAlignment="false" applyProtection="false"/>
    <xf numFmtId="164" fontId="23" fillId="0" borderId="0" applyFont="true" applyBorder="false" applyAlignment="false" applyProtection="false"/>
    <xf numFmtId="164" fontId="23" fillId="0" borderId="0" applyFont="true" applyBorder="false" applyAlignment="false" applyProtection="false"/>
    <xf numFmtId="164" fontId="23" fillId="0" borderId="0" applyFont="true" applyBorder="false" applyAlignment="false" applyProtection="false"/>
    <xf numFmtId="164" fontId="25" fillId="0" borderId="0" applyFont="true" applyBorder="false" applyAlignment="false" applyProtection="false"/>
    <xf numFmtId="164" fontId="26" fillId="4" borderId="0" applyFont="true" applyBorder="false" applyAlignment="false" applyProtection="false"/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7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27" fillId="0" borderId="0" applyFont="true" applyBorder="true" applyAlignment="true" applyProtection="true">
      <alignment horizontal="general" vertical="bottom" textRotation="0" wrapText="false" indent="0" shrinkToFit="false"/>
      <protection locked="false" hidden="false"/>
    </xf>
  </cellStyleXfs>
  <cellXfs count="1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8" fillId="24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24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28" fillId="24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24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24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9" fillId="2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9" fillId="2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30" fillId="2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9" fillId="2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2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8" fillId="24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24" borderId="1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9" fillId="24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24" borderId="1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30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24" borderId="14" xfId="70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3" fillId="24" borderId="14" xfId="69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3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34" fillId="24" borderId="14" xfId="69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24" borderId="14" xfId="69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5" fillId="24" borderId="14" xfId="69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4" fillId="0" borderId="0" xfId="699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5" fontId="28" fillId="2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24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8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3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28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24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8" fillId="24" borderId="14" xfId="655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8" fillId="24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28" fillId="24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3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30" fillId="2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30" fillId="24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30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6" fillId="9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3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30" fillId="24" borderId="14" xfId="69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24" borderId="14" xfId="69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24" borderId="14" xfId="69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24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30" fillId="24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30" fillId="9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28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28" fillId="24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28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3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35" fillId="24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30" fillId="24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36" fillId="2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24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28" fillId="24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28" fillId="2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28" fillId="2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0" xfId="70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38" fillId="0" borderId="0" xfId="70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8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4" xfId="699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0" fillId="0" borderId="14" xfId="70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39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4" xfId="70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14" xfId="70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0" fillId="24" borderId="14" xfId="70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9" fillId="0" borderId="14" xfId="70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24" borderId="14" xfId="4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28" fillId="24" borderId="14" xfId="43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8" fillId="24" borderId="14" xfId="43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8" fillId="0" borderId="14" xfId="70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38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24" borderId="14" xfId="4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36" fillId="24" borderId="14" xfId="43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1" fillId="24" borderId="14" xfId="43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6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0" fillId="0" borderId="14" xfId="4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2" fillId="0" borderId="14" xfId="43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8" fillId="0" borderId="14" xfId="43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0" fontId="30" fillId="0" borderId="14" xfId="43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28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8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14" xfId="70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36" fillId="24" borderId="14" xfId="43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36" fillId="0" borderId="14" xfId="70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36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14" xfId="70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36" fillId="0" borderId="14" xfId="70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30" fillId="0" borderId="14" xfId="70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4" xfId="69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28" fillId="0" borderId="1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8" fillId="0" borderId="14" xfId="70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8" fillId="0" borderId="14" xfId="433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36" fillId="0" borderId="0" xfId="70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28" fillId="0" borderId="14" xfId="70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14" xfId="70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30" fillId="0" borderId="14" xfId="70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39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36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36" fillId="0" borderId="1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29" fillId="0" borderId="14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28" fillId="0" borderId="1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8" fillId="0" borderId="14" xfId="70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28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1" fontId="28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3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9" fillId="0" borderId="14" xfId="70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4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30" fillId="0" borderId="14" xfId="70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4" xfId="700" applyFont="true" applyBorder="true" applyAlignment="true" applyProtection="false">
      <alignment horizontal="general" vertical="center" textRotation="0" wrapText="false" indent="0" shrinkToFit="true"/>
      <protection locked="true" hidden="false"/>
    </xf>
    <xf numFmtId="166" fontId="28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8" fillId="0" borderId="14" xfId="70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8" fillId="24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43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0" fillId="0" borderId="14" xfId="70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8" fillId="0" borderId="14" xfId="70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36" fillId="0" borderId="14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5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5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3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3" fillId="24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14" xfId="69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39" fillId="24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46" fillId="24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6" fillId="24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9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8" fontId="39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24" borderId="14" xfId="70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24" borderId="14" xfId="70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36" fillId="24" borderId="14" xfId="70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36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36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9" fillId="0" borderId="14" xfId="70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8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28" fillId="0" borderId="0" xfId="70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9" fillId="0" borderId="0" xfId="70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29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36" fillId="0" borderId="0" xfId="70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36" fillId="0" borderId="0" xfId="70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36" fillId="0" borderId="0" xfId="70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36" fillId="0" borderId="0" xfId="699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9" fillId="0" borderId="0" xfId="70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36" fillId="0" borderId="0" xfId="70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36" fillId="0" borderId="0" xfId="70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38" fillId="0" borderId="0" xfId="70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38" fillId="0" borderId="0" xfId="70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7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38" fillId="0" borderId="0" xfId="70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7" fillId="0" borderId="0" xfId="0" applyFont="true" applyBorder="true" applyAlignment="true" applyProtection="true">
      <alignment horizontal="right" vertical="bottom" textRotation="0" wrapText="true" indent="0" shrinkToFit="false"/>
      <protection locked="true" hidden="true"/>
    </xf>
    <xf numFmtId="167" fontId="38" fillId="0" borderId="0" xfId="70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38" fillId="0" borderId="0" xfId="70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8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20% - Акцент1" xfId="20"/>
    <cellStyle name="20% - Акцент1_Додаток 1 " xfId="21"/>
    <cellStyle name="20% - Акцент2" xfId="22"/>
    <cellStyle name="20% - Акцент2_Додаток 1 " xfId="23"/>
    <cellStyle name="20% - Акцент3" xfId="24"/>
    <cellStyle name="20% - Акцент3_Додаток 1 " xfId="25"/>
    <cellStyle name="20% - Акцент4" xfId="26"/>
    <cellStyle name="20% - Акцент4_Додаток 1 " xfId="27"/>
    <cellStyle name="20% - Акцент5" xfId="28"/>
    <cellStyle name="20% - Акцент5_Додаток 1 " xfId="29"/>
    <cellStyle name="20% - Акцент6" xfId="30"/>
    <cellStyle name="20% - Акцент6_Додаток 1 " xfId="31"/>
    <cellStyle name="20% – Акцентування1 10" xfId="32"/>
    <cellStyle name="20% – Акцентування1 11" xfId="33"/>
    <cellStyle name="20% – Акцентування1 12" xfId="34"/>
    <cellStyle name="20% – Акцентування1 13" xfId="35"/>
    <cellStyle name="20% – Акцентування1 14" xfId="36"/>
    <cellStyle name="20% – Акцентування1 15" xfId="37"/>
    <cellStyle name="20% – Акцентування1 16" xfId="38"/>
    <cellStyle name="20% – Акцентування1 17" xfId="39"/>
    <cellStyle name="20% – Акцентування1 18" xfId="40"/>
    <cellStyle name="20% – Акцентування1 19" xfId="41"/>
    <cellStyle name="20% – Акцентування1 2" xfId="42"/>
    <cellStyle name="20% – Акцентування1 2 2" xfId="43"/>
    <cellStyle name="20% – Акцентування1 2 2 2" xfId="44"/>
    <cellStyle name="20% – Акцентування1 2 2 3" xfId="45"/>
    <cellStyle name="20% – Акцентування1 2 3" xfId="46"/>
    <cellStyle name="20% – Акцентування1 2 4" xfId="47"/>
    <cellStyle name="20% – Акцентування1 2 5" xfId="48"/>
    <cellStyle name="20% – Акцентування1 2 6" xfId="49"/>
    <cellStyle name="20% – Акцентування1 20" xfId="50"/>
    <cellStyle name="20% – Акцентування1 21" xfId="51"/>
    <cellStyle name="20% – Акцентування1 3" xfId="52"/>
    <cellStyle name="20% – Акцентування1 4" xfId="53"/>
    <cellStyle name="20% – Акцентування1 5" xfId="54"/>
    <cellStyle name="20% – Акцентування1 6" xfId="55"/>
    <cellStyle name="20% – Акцентування1 7" xfId="56"/>
    <cellStyle name="20% – Акцентування1 8" xfId="57"/>
    <cellStyle name="20% – Акцентування1 9" xfId="58"/>
    <cellStyle name="20% – Акцентування2 10" xfId="59"/>
    <cellStyle name="20% – Акцентування2 11" xfId="60"/>
    <cellStyle name="20% – Акцентування2 12" xfId="61"/>
    <cellStyle name="20% – Акцентування2 13" xfId="62"/>
    <cellStyle name="20% – Акцентування2 14" xfId="63"/>
    <cellStyle name="20% – Акцентування2 15" xfId="64"/>
    <cellStyle name="20% – Акцентування2 16" xfId="65"/>
    <cellStyle name="20% – Акцентування2 17" xfId="66"/>
    <cellStyle name="20% – Акцентування2 18" xfId="67"/>
    <cellStyle name="20% – Акцентування2 19" xfId="68"/>
    <cellStyle name="20% – Акцентування2 2" xfId="69"/>
    <cellStyle name="20% – Акцентування2 2 2" xfId="70"/>
    <cellStyle name="20% – Акцентування2 2 2 2" xfId="71"/>
    <cellStyle name="20% – Акцентування2 2 2 3" xfId="72"/>
    <cellStyle name="20% – Акцентування2 2 3" xfId="73"/>
    <cellStyle name="20% – Акцентування2 2 4" xfId="74"/>
    <cellStyle name="20% – Акцентування2 2 5" xfId="75"/>
    <cellStyle name="20% – Акцентування2 2 6" xfId="76"/>
    <cellStyle name="20% – Акцентування2 20" xfId="77"/>
    <cellStyle name="20% – Акцентування2 21" xfId="78"/>
    <cellStyle name="20% – Акцентування2 3" xfId="79"/>
    <cellStyle name="20% – Акцентування2 4" xfId="80"/>
    <cellStyle name="20% – Акцентування2 5" xfId="81"/>
    <cellStyle name="20% – Акцентування2 6" xfId="82"/>
    <cellStyle name="20% – Акцентування2 7" xfId="83"/>
    <cellStyle name="20% – Акцентування2 8" xfId="84"/>
    <cellStyle name="20% – Акцентування2 9" xfId="85"/>
    <cellStyle name="20% – Акцентування3 10" xfId="86"/>
    <cellStyle name="20% – Акцентування3 11" xfId="87"/>
    <cellStyle name="20% – Акцентування3 12" xfId="88"/>
    <cellStyle name="20% – Акцентування3 13" xfId="89"/>
    <cellStyle name="20% – Акцентування3 14" xfId="90"/>
    <cellStyle name="20% – Акцентування3 15" xfId="91"/>
    <cellStyle name="20% – Акцентування3 16" xfId="92"/>
    <cellStyle name="20% – Акцентування3 17" xfId="93"/>
    <cellStyle name="20% – Акцентування3 18" xfId="94"/>
    <cellStyle name="20% – Акцентування3 19" xfId="95"/>
    <cellStyle name="20% – Акцентування3 2" xfId="96"/>
    <cellStyle name="20% – Акцентування3 2 2" xfId="97"/>
    <cellStyle name="20% – Акцентування3 2 2 2" xfId="98"/>
    <cellStyle name="20% – Акцентування3 2 2 3" xfId="99"/>
    <cellStyle name="20% – Акцентування3 2 3" xfId="100"/>
    <cellStyle name="20% – Акцентування3 2 4" xfId="101"/>
    <cellStyle name="20% – Акцентування3 2 5" xfId="102"/>
    <cellStyle name="20% – Акцентування3 2 6" xfId="103"/>
    <cellStyle name="20% – Акцентування3 20" xfId="104"/>
    <cellStyle name="20% – Акцентування3 21" xfId="105"/>
    <cellStyle name="20% – Акцентування3 3" xfId="106"/>
    <cellStyle name="20% – Акцентування3 4" xfId="107"/>
    <cellStyle name="20% – Акцентування3 5" xfId="108"/>
    <cellStyle name="20% – Акцентування3 6" xfId="109"/>
    <cellStyle name="20% – Акцентування3 7" xfId="110"/>
    <cellStyle name="20% – Акцентування3 8" xfId="111"/>
    <cellStyle name="20% – Акцентування3 9" xfId="112"/>
    <cellStyle name="20% – Акцентування4 10" xfId="113"/>
    <cellStyle name="20% – Акцентування4 11" xfId="114"/>
    <cellStyle name="20% – Акцентування4 12" xfId="115"/>
    <cellStyle name="20% – Акцентування4 13" xfId="116"/>
    <cellStyle name="20% – Акцентування4 14" xfId="117"/>
    <cellStyle name="20% – Акцентування4 15" xfId="118"/>
    <cellStyle name="20% – Акцентування4 16" xfId="119"/>
    <cellStyle name="20% – Акцентування4 17" xfId="120"/>
    <cellStyle name="20% – Акцентування4 18" xfId="121"/>
    <cellStyle name="20% – Акцентування4 19" xfId="122"/>
    <cellStyle name="20% – Акцентування4 2" xfId="123"/>
    <cellStyle name="20% – Акцентування4 2 2" xfId="124"/>
    <cellStyle name="20% – Акцентування4 2 2 2" xfId="125"/>
    <cellStyle name="20% – Акцентування4 2 2 3" xfId="126"/>
    <cellStyle name="20% – Акцентування4 2 3" xfId="127"/>
    <cellStyle name="20% – Акцентування4 2 4" xfId="128"/>
    <cellStyle name="20% – Акцентування4 2 5" xfId="129"/>
    <cellStyle name="20% – Акцентування4 2 6" xfId="130"/>
    <cellStyle name="20% – Акцентування4 20" xfId="131"/>
    <cellStyle name="20% – Акцентування4 21" xfId="132"/>
    <cellStyle name="20% – Акцентування4 3" xfId="133"/>
    <cellStyle name="20% – Акцентування4 4" xfId="134"/>
    <cellStyle name="20% – Акцентування4 5" xfId="135"/>
    <cellStyle name="20% – Акцентування4 6" xfId="136"/>
    <cellStyle name="20% – Акцентування4 7" xfId="137"/>
    <cellStyle name="20% – Акцентування4 8" xfId="138"/>
    <cellStyle name="20% – Акцентування4 9" xfId="139"/>
    <cellStyle name="20% – Акцентування5 2" xfId="140"/>
    <cellStyle name="20% – Акцентування5 2 2" xfId="141"/>
    <cellStyle name="20% – Акцентування5 3" xfId="142"/>
    <cellStyle name="20% – Акцентування5 4" xfId="143"/>
    <cellStyle name="20% – Акцентування5 5" xfId="144"/>
    <cellStyle name="20% – Акцентування6 2" xfId="145"/>
    <cellStyle name="20% – Акцентування6 2 2" xfId="146"/>
    <cellStyle name="20% – Акцентування6 3" xfId="147"/>
    <cellStyle name="20% – Акцентування6 4" xfId="148"/>
    <cellStyle name="20% – Акцентування6 5" xfId="149"/>
    <cellStyle name="20% — акцент1" xfId="150"/>
    <cellStyle name="20% — акцент2" xfId="151"/>
    <cellStyle name="20% — акцент3" xfId="152"/>
    <cellStyle name="20% — акцент4" xfId="153"/>
    <cellStyle name="20% — акцент5" xfId="154"/>
    <cellStyle name="20% — акцент6" xfId="155"/>
    <cellStyle name="40% - Акцент1" xfId="156"/>
    <cellStyle name="40% - Акцент1_Додаток 1 " xfId="157"/>
    <cellStyle name="40% - Акцент2" xfId="158"/>
    <cellStyle name="40% - Акцент2_Додаток 1 " xfId="159"/>
    <cellStyle name="40% - Акцент3" xfId="160"/>
    <cellStyle name="40% - Акцент3_Додаток 1 " xfId="161"/>
    <cellStyle name="40% - Акцент4" xfId="162"/>
    <cellStyle name="40% - Акцент4_Додаток 1 " xfId="163"/>
    <cellStyle name="40% - Акцент5" xfId="164"/>
    <cellStyle name="40% - Акцент5_Додаток 1 " xfId="165"/>
    <cellStyle name="40% - Акцент6" xfId="166"/>
    <cellStyle name="40% - Акцент6_Додаток 1 " xfId="167"/>
    <cellStyle name="40% – Акцентування1 2" xfId="168"/>
    <cellStyle name="40% – Акцентування1 2 2" xfId="169"/>
    <cellStyle name="40% – Акцентування1 3" xfId="170"/>
    <cellStyle name="40% – Акцентування1 4" xfId="171"/>
    <cellStyle name="40% – Акцентування1 5" xfId="172"/>
    <cellStyle name="40% – Акцентування2 2" xfId="173"/>
    <cellStyle name="40% – Акцентування2 2 2" xfId="174"/>
    <cellStyle name="40% – Акцентування2 3" xfId="175"/>
    <cellStyle name="40% – Акцентування2 4" xfId="176"/>
    <cellStyle name="40% – Акцентування2 5" xfId="177"/>
    <cellStyle name="40% – Акцентування3 10" xfId="178"/>
    <cellStyle name="40% – Акцентування3 11" xfId="179"/>
    <cellStyle name="40% – Акцентування3 12" xfId="180"/>
    <cellStyle name="40% – Акцентування3 13" xfId="181"/>
    <cellStyle name="40% – Акцентування3 14" xfId="182"/>
    <cellStyle name="40% – Акцентування3 15" xfId="183"/>
    <cellStyle name="40% – Акцентування3 16" xfId="184"/>
    <cellStyle name="40% – Акцентування3 17" xfId="185"/>
    <cellStyle name="40% – Акцентування3 18" xfId="186"/>
    <cellStyle name="40% – Акцентування3 19" xfId="187"/>
    <cellStyle name="40% – Акцентування3 2" xfId="188"/>
    <cellStyle name="40% – Акцентування3 2 2" xfId="189"/>
    <cellStyle name="40% – Акцентування3 2 2 2" xfId="190"/>
    <cellStyle name="40% – Акцентування3 2 2 3" xfId="191"/>
    <cellStyle name="40% – Акцентування3 2 3" xfId="192"/>
    <cellStyle name="40% – Акцентування3 2 4" xfId="193"/>
    <cellStyle name="40% – Акцентування3 2 5" xfId="194"/>
    <cellStyle name="40% – Акцентування3 2 6" xfId="195"/>
    <cellStyle name="40% – Акцентування3 20" xfId="196"/>
    <cellStyle name="40% – Акцентування3 21" xfId="197"/>
    <cellStyle name="40% – Акцентування3 3" xfId="198"/>
    <cellStyle name="40% – Акцентування3 4" xfId="199"/>
    <cellStyle name="40% – Акцентування3 5" xfId="200"/>
    <cellStyle name="40% – Акцентування3 6" xfId="201"/>
    <cellStyle name="40% – Акцентування3 7" xfId="202"/>
    <cellStyle name="40% – Акцентування3 8" xfId="203"/>
    <cellStyle name="40% – Акцентування3 9" xfId="204"/>
    <cellStyle name="40% – Акцентування4 2" xfId="205"/>
    <cellStyle name="40% – Акцентування4 2 2" xfId="206"/>
    <cellStyle name="40% – Акцентування4 3" xfId="207"/>
    <cellStyle name="40% – Акцентування4 4" xfId="208"/>
    <cellStyle name="40% – Акцентування4 5" xfId="209"/>
    <cellStyle name="40% – Акцентування5 2" xfId="210"/>
    <cellStyle name="40% – Акцентування5 2 2" xfId="211"/>
    <cellStyle name="40% – Акцентування5 3" xfId="212"/>
    <cellStyle name="40% – Акцентування5 4" xfId="213"/>
    <cellStyle name="40% – Акцентування5 5" xfId="214"/>
    <cellStyle name="40% – Акцентування6 2" xfId="215"/>
    <cellStyle name="40% – Акцентування6 2 2" xfId="216"/>
    <cellStyle name="40% – Акцентування6 3" xfId="217"/>
    <cellStyle name="40% – Акцентування6 4" xfId="218"/>
    <cellStyle name="40% – Акцентування6 5" xfId="219"/>
    <cellStyle name="40% — акцент1" xfId="220"/>
    <cellStyle name="40% — акцент2" xfId="221"/>
    <cellStyle name="40% — акцент3" xfId="222"/>
    <cellStyle name="40% — акцент4" xfId="223"/>
    <cellStyle name="40% — акцент5" xfId="224"/>
    <cellStyle name="40% — акцент6" xfId="225"/>
    <cellStyle name="60% - Акцент1" xfId="226"/>
    <cellStyle name="60% - Акцент2" xfId="227"/>
    <cellStyle name="60% - Акцент3" xfId="228"/>
    <cellStyle name="60% - Акцент4" xfId="229"/>
    <cellStyle name="60% - Акцент5" xfId="230"/>
    <cellStyle name="60% - Акцент6" xfId="231"/>
    <cellStyle name="60% – Акцентування1 2" xfId="232"/>
    <cellStyle name="60% – Акцентування1 2 2" xfId="233"/>
    <cellStyle name="60% – Акцентування1 3" xfId="234"/>
    <cellStyle name="60% – Акцентування1 4" xfId="235"/>
    <cellStyle name="60% – Акцентування1 5" xfId="236"/>
    <cellStyle name="60% – Акцентування2 2" xfId="237"/>
    <cellStyle name="60% – Акцентування2 2 2" xfId="238"/>
    <cellStyle name="60% – Акцентування2 3" xfId="239"/>
    <cellStyle name="60% – Акцентування2 4" xfId="240"/>
    <cellStyle name="60% – Акцентування2 5" xfId="241"/>
    <cellStyle name="60% – Акцентування3 10" xfId="242"/>
    <cellStyle name="60% – Акцентування3 11" xfId="243"/>
    <cellStyle name="60% – Акцентування3 12" xfId="244"/>
    <cellStyle name="60% – Акцентування3 13" xfId="245"/>
    <cellStyle name="60% – Акцентування3 14" xfId="246"/>
    <cellStyle name="60% – Акцентування3 15" xfId="247"/>
    <cellStyle name="60% – Акцентування3 16" xfId="248"/>
    <cellStyle name="60% – Акцентування3 17" xfId="249"/>
    <cellStyle name="60% – Акцентування3 18" xfId="250"/>
    <cellStyle name="60% – Акцентування3 19" xfId="251"/>
    <cellStyle name="60% – Акцентування3 2" xfId="252"/>
    <cellStyle name="60% – Акцентування3 2 2" xfId="253"/>
    <cellStyle name="60% – Акцентування3 2 2 2" xfId="254"/>
    <cellStyle name="60% – Акцентування3 2 2 3" xfId="255"/>
    <cellStyle name="60% – Акцентування3 2 3" xfId="256"/>
    <cellStyle name="60% – Акцентування3 2 4" xfId="257"/>
    <cellStyle name="60% – Акцентування3 2 5" xfId="258"/>
    <cellStyle name="60% – Акцентування3 2 6" xfId="259"/>
    <cellStyle name="60% – Акцентування3 20" xfId="260"/>
    <cellStyle name="60% – Акцентування3 21" xfId="261"/>
    <cellStyle name="60% – Акцентування3 3" xfId="262"/>
    <cellStyle name="60% – Акцентування3 4" xfId="263"/>
    <cellStyle name="60% – Акцентування3 5" xfId="264"/>
    <cellStyle name="60% – Акцентування3 6" xfId="265"/>
    <cellStyle name="60% – Акцентування3 7" xfId="266"/>
    <cellStyle name="60% – Акцентування3 8" xfId="267"/>
    <cellStyle name="60% – Акцентування3 9" xfId="268"/>
    <cellStyle name="60% – Акцентування4 10" xfId="269"/>
    <cellStyle name="60% – Акцентування4 11" xfId="270"/>
    <cellStyle name="60% – Акцентування4 12" xfId="271"/>
    <cellStyle name="60% – Акцентування4 13" xfId="272"/>
    <cellStyle name="60% – Акцентування4 14" xfId="273"/>
    <cellStyle name="60% – Акцентування4 15" xfId="274"/>
    <cellStyle name="60% – Акцентування4 16" xfId="275"/>
    <cellStyle name="60% – Акцентування4 17" xfId="276"/>
    <cellStyle name="60% – Акцентування4 18" xfId="277"/>
    <cellStyle name="60% – Акцентування4 19" xfId="278"/>
    <cellStyle name="60% – Акцентування4 2" xfId="279"/>
    <cellStyle name="60% – Акцентування4 2 2" xfId="280"/>
    <cellStyle name="60% – Акцентування4 2 2 2" xfId="281"/>
    <cellStyle name="60% – Акцентування4 2 2 3" xfId="282"/>
    <cellStyle name="60% – Акцентування4 2 3" xfId="283"/>
    <cellStyle name="60% – Акцентування4 2 4" xfId="284"/>
    <cellStyle name="60% – Акцентування4 2 5" xfId="285"/>
    <cellStyle name="60% – Акцентування4 2 6" xfId="286"/>
    <cellStyle name="60% – Акцентування4 20" xfId="287"/>
    <cellStyle name="60% – Акцентування4 21" xfId="288"/>
    <cellStyle name="60% – Акцентування4 3" xfId="289"/>
    <cellStyle name="60% – Акцентування4 4" xfId="290"/>
    <cellStyle name="60% – Акцентування4 5" xfId="291"/>
    <cellStyle name="60% – Акцентування4 6" xfId="292"/>
    <cellStyle name="60% – Акцентування4 7" xfId="293"/>
    <cellStyle name="60% – Акцентування4 8" xfId="294"/>
    <cellStyle name="60% – Акцентування4 9" xfId="295"/>
    <cellStyle name="60% – Акцентування5 2" xfId="296"/>
    <cellStyle name="60% – Акцентування5 2 2" xfId="297"/>
    <cellStyle name="60% – Акцентування5 3" xfId="298"/>
    <cellStyle name="60% – Акцентування5 4" xfId="299"/>
    <cellStyle name="60% – Акцентування5 5" xfId="300"/>
    <cellStyle name="60% – Акцентування6 10" xfId="301"/>
    <cellStyle name="60% – Акцентування6 11" xfId="302"/>
    <cellStyle name="60% – Акцентування6 12" xfId="303"/>
    <cellStyle name="60% – Акцентування6 13" xfId="304"/>
    <cellStyle name="60% – Акцентування6 14" xfId="305"/>
    <cellStyle name="60% – Акцентування6 15" xfId="306"/>
    <cellStyle name="60% – Акцентування6 16" xfId="307"/>
    <cellStyle name="60% – Акцентування6 17" xfId="308"/>
    <cellStyle name="60% – Акцентування6 18" xfId="309"/>
    <cellStyle name="60% – Акцентування6 19" xfId="310"/>
    <cellStyle name="60% – Акцентування6 2" xfId="311"/>
    <cellStyle name="60% – Акцентування6 2 2" xfId="312"/>
    <cellStyle name="60% – Акцентування6 2 2 2" xfId="313"/>
    <cellStyle name="60% – Акцентування6 2 2 3" xfId="314"/>
    <cellStyle name="60% – Акцентування6 2 3" xfId="315"/>
    <cellStyle name="60% – Акцентування6 2 4" xfId="316"/>
    <cellStyle name="60% – Акцентування6 2 5" xfId="317"/>
    <cellStyle name="60% – Акцентування6 2 6" xfId="318"/>
    <cellStyle name="60% – Акцентування6 20" xfId="319"/>
    <cellStyle name="60% – Акцентування6 21" xfId="320"/>
    <cellStyle name="60% – Акцентування6 3" xfId="321"/>
    <cellStyle name="60% – Акцентування6 4" xfId="322"/>
    <cellStyle name="60% – Акцентування6 5" xfId="323"/>
    <cellStyle name="60% – Акцентування6 6" xfId="324"/>
    <cellStyle name="60% – Акцентування6 7" xfId="325"/>
    <cellStyle name="60% – Акцентування6 8" xfId="326"/>
    <cellStyle name="60% – Акцентування6 9" xfId="327"/>
    <cellStyle name="60% — акцент1" xfId="328"/>
    <cellStyle name="60% — акцент2" xfId="329"/>
    <cellStyle name="60% — акцент3" xfId="330"/>
    <cellStyle name="60% — акцент4" xfId="331"/>
    <cellStyle name="60% — акцент5" xfId="332"/>
    <cellStyle name="60% — акцент6" xfId="333"/>
    <cellStyle name="Normal_Доходи" xfId="334"/>
    <cellStyle name="’ћѓћ‚›‰" xfId="335"/>
    <cellStyle name="Џђћ–…ќ’ќ›‰" xfId="336"/>
    <cellStyle name="Акцент1" xfId="337"/>
    <cellStyle name="Акцент2" xfId="338"/>
    <cellStyle name="Акцент3" xfId="339"/>
    <cellStyle name="Акцент4" xfId="340"/>
    <cellStyle name="Акцент5" xfId="341"/>
    <cellStyle name="Акцент6" xfId="342"/>
    <cellStyle name="Акцентування1 2" xfId="343"/>
    <cellStyle name="Акцентування1 2 2" xfId="344"/>
    <cellStyle name="Акцентування1 3" xfId="345"/>
    <cellStyle name="Акцентування1 4" xfId="346"/>
    <cellStyle name="Акцентування1 5" xfId="347"/>
    <cellStyle name="Акцентування2 2" xfId="348"/>
    <cellStyle name="Акцентування2 2 2" xfId="349"/>
    <cellStyle name="Акцентування2 3" xfId="350"/>
    <cellStyle name="Акцентування2 4" xfId="351"/>
    <cellStyle name="Акцентування2 5" xfId="352"/>
    <cellStyle name="Акцентування3 2" xfId="353"/>
    <cellStyle name="Акцентування3 2 2" xfId="354"/>
    <cellStyle name="Акцентування3 3" xfId="355"/>
    <cellStyle name="Акцентування3 4" xfId="356"/>
    <cellStyle name="Акцентування3 5" xfId="357"/>
    <cellStyle name="Акцентування4 2" xfId="358"/>
    <cellStyle name="Акцентування4 2 2" xfId="359"/>
    <cellStyle name="Акцентування4 3" xfId="360"/>
    <cellStyle name="Акцентування4 4" xfId="361"/>
    <cellStyle name="Акцентування4 5" xfId="362"/>
    <cellStyle name="Акцентування5 2" xfId="363"/>
    <cellStyle name="Акцентування5 2 2" xfId="364"/>
    <cellStyle name="Акцентування5 3" xfId="365"/>
    <cellStyle name="Акцентування5 4" xfId="366"/>
    <cellStyle name="Акцентування5 5" xfId="367"/>
    <cellStyle name="Акцентування6 2" xfId="368"/>
    <cellStyle name="Акцентування6 2 2" xfId="369"/>
    <cellStyle name="Акцентування6 3" xfId="370"/>
    <cellStyle name="Акцентування6 4" xfId="371"/>
    <cellStyle name="Акцентування6 5" xfId="372"/>
    <cellStyle name="Ввод " xfId="373"/>
    <cellStyle name="Ввід 2" xfId="374"/>
    <cellStyle name="Ввід 2 2" xfId="375"/>
    <cellStyle name="Ввід 3" xfId="376"/>
    <cellStyle name="Ввід 4" xfId="377"/>
    <cellStyle name="Ввід 5" xfId="378"/>
    <cellStyle name="Вывод" xfId="379"/>
    <cellStyle name="Вычисление" xfId="380"/>
    <cellStyle name="Заголовок 1 2" xfId="381"/>
    <cellStyle name="Заголовок 1 2 2" xfId="382"/>
    <cellStyle name="Заголовок 1 2 2 2" xfId="383"/>
    <cellStyle name="Заголовок 1 2 3" xfId="384"/>
    <cellStyle name="Заголовок 1 2 4" xfId="385"/>
    <cellStyle name="Заголовок 1 2 5" xfId="386"/>
    <cellStyle name="Заголовок 1 3" xfId="387"/>
    <cellStyle name="Заголовок 1 4" xfId="388"/>
    <cellStyle name="Заголовок 1 5" xfId="389"/>
    <cellStyle name="Заголовок 2 2" xfId="390"/>
    <cellStyle name="Заголовок 2 2 2" xfId="391"/>
    <cellStyle name="Заголовок 2 2 2 2" xfId="392"/>
    <cellStyle name="Заголовок 2 2 3" xfId="393"/>
    <cellStyle name="Заголовок 2 2 4" xfId="394"/>
    <cellStyle name="Заголовок 2 2 5" xfId="395"/>
    <cellStyle name="Заголовок 2 3" xfId="396"/>
    <cellStyle name="Заголовок 2 4" xfId="397"/>
    <cellStyle name="Заголовок 2 5" xfId="398"/>
    <cellStyle name="Заголовок 3 2" xfId="399"/>
    <cellStyle name="Заголовок 3 2 2" xfId="400"/>
    <cellStyle name="Заголовок 3 2 2 2" xfId="401"/>
    <cellStyle name="Заголовок 3 2 3" xfId="402"/>
    <cellStyle name="Заголовок 3 2 4" xfId="403"/>
    <cellStyle name="Заголовок 3 2 5" xfId="404"/>
    <cellStyle name="Заголовок 3 3" xfId="405"/>
    <cellStyle name="Заголовок 3 4" xfId="406"/>
    <cellStyle name="Заголовок 3 5" xfId="407"/>
    <cellStyle name="Заголовок 4 2" xfId="408"/>
    <cellStyle name="Заголовок 4 2 2" xfId="409"/>
    <cellStyle name="Заголовок 4 2 2 2" xfId="410"/>
    <cellStyle name="Заголовок 4 2 3" xfId="411"/>
    <cellStyle name="Заголовок 4 2 4" xfId="412"/>
    <cellStyle name="Заголовок 4 2 5" xfId="413"/>
    <cellStyle name="Заголовок 4 3" xfId="414"/>
    <cellStyle name="Заголовок 4 4" xfId="415"/>
    <cellStyle name="Заголовок 4 5" xfId="416"/>
    <cellStyle name="Зв'язана клітинка 2" xfId="417"/>
    <cellStyle name="Зв'язана клітинка 2 2" xfId="418"/>
    <cellStyle name="Зв'язана клітинка 3" xfId="419"/>
    <cellStyle name="Зв'язана клітинка 4" xfId="420"/>
    <cellStyle name="Зв'язана клітинка 5" xfId="421"/>
    <cellStyle name="Звичайний 10" xfId="422"/>
    <cellStyle name="Звичайний 11" xfId="423"/>
    <cellStyle name="Звичайний 12" xfId="424"/>
    <cellStyle name="Звичайний 13" xfId="425"/>
    <cellStyle name="Звичайний 14" xfId="426"/>
    <cellStyle name="Звичайний 15" xfId="427"/>
    <cellStyle name="Звичайний 16" xfId="428"/>
    <cellStyle name="Звичайний 17" xfId="429"/>
    <cellStyle name="Звичайний 18" xfId="430"/>
    <cellStyle name="Звичайний 19" xfId="431"/>
    <cellStyle name="Звичайний 2" xfId="432"/>
    <cellStyle name="Звичайний 2 10" xfId="433"/>
    <cellStyle name="Звичайний 2 100" xfId="434"/>
    <cellStyle name="Звичайний 2 101" xfId="435"/>
    <cellStyle name="Звичайний 2 102" xfId="436"/>
    <cellStyle name="Звичайний 2 103" xfId="437"/>
    <cellStyle name="Звичайний 2 104" xfId="438"/>
    <cellStyle name="Звичайний 2 105" xfId="439"/>
    <cellStyle name="Звичайний 2 11" xfId="440"/>
    <cellStyle name="Звичайний 2 12" xfId="441"/>
    <cellStyle name="Звичайний 2 13" xfId="442"/>
    <cellStyle name="Звичайний 2 14" xfId="443"/>
    <cellStyle name="Звичайний 2 15" xfId="444"/>
    <cellStyle name="Звичайний 2 16" xfId="445"/>
    <cellStyle name="Звичайний 2 17" xfId="446"/>
    <cellStyle name="Звичайний 2 18" xfId="447"/>
    <cellStyle name="Звичайний 2 19" xfId="448"/>
    <cellStyle name="Звичайний 2 2" xfId="449"/>
    <cellStyle name="Звичайний 2 2 10" xfId="450"/>
    <cellStyle name="Звичайний 2 2 11" xfId="451"/>
    <cellStyle name="Звичайний 2 2 2" xfId="452"/>
    <cellStyle name="Звичайний 2 2 3" xfId="453"/>
    <cellStyle name="Звичайний 2 2 4" xfId="454"/>
    <cellStyle name="Звичайний 2 2 5" xfId="455"/>
    <cellStyle name="Звичайний 2 2 6" xfId="456"/>
    <cellStyle name="Звичайний 2 2 7" xfId="457"/>
    <cellStyle name="Звичайний 2 2 8" xfId="458"/>
    <cellStyle name="Звичайний 2 2 9" xfId="459"/>
    <cellStyle name="Звичайний 2 20" xfId="460"/>
    <cellStyle name="Звичайний 2 21" xfId="461"/>
    <cellStyle name="Звичайний 2 22" xfId="462"/>
    <cellStyle name="Звичайний 2 23" xfId="463"/>
    <cellStyle name="Звичайний 2 24" xfId="464"/>
    <cellStyle name="Звичайний 2 25" xfId="465"/>
    <cellStyle name="Звичайний 2 26" xfId="466"/>
    <cellStyle name="Звичайний 2 27" xfId="467"/>
    <cellStyle name="Звичайний 2 28" xfId="468"/>
    <cellStyle name="Звичайний 2 29" xfId="469"/>
    <cellStyle name="Звичайний 2 3" xfId="470"/>
    <cellStyle name="Звичайний 2 30" xfId="471"/>
    <cellStyle name="Звичайний 2 31" xfId="472"/>
    <cellStyle name="Звичайний 2 32" xfId="473"/>
    <cellStyle name="Звичайний 2 33" xfId="474"/>
    <cellStyle name="Звичайний 2 34" xfId="475"/>
    <cellStyle name="Звичайний 2 35" xfId="476"/>
    <cellStyle name="Звичайний 2 36" xfId="477"/>
    <cellStyle name="Звичайний 2 37" xfId="478"/>
    <cellStyle name="Звичайний 2 38" xfId="479"/>
    <cellStyle name="Звичайний 2 39" xfId="480"/>
    <cellStyle name="Звичайний 2 4" xfId="481"/>
    <cellStyle name="Звичайний 2 40" xfId="482"/>
    <cellStyle name="Звичайний 2 41" xfId="483"/>
    <cellStyle name="Звичайний 2 42" xfId="484"/>
    <cellStyle name="Звичайний 2 43" xfId="485"/>
    <cellStyle name="Звичайний 2 44" xfId="486"/>
    <cellStyle name="Звичайний 2 45" xfId="487"/>
    <cellStyle name="Звичайний 2 46" xfId="488"/>
    <cellStyle name="Звичайний 2 47" xfId="489"/>
    <cellStyle name="Звичайний 2 48" xfId="490"/>
    <cellStyle name="Звичайний 2 49" xfId="491"/>
    <cellStyle name="Звичайний 2 5" xfId="492"/>
    <cellStyle name="Звичайний 2 50" xfId="493"/>
    <cellStyle name="Звичайний 2 51" xfId="494"/>
    <cellStyle name="Звичайний 2 52" xfId="495"/>
    <cellStyle name="Звичайний 2 53" xfId="496"/>
    <cellStyle name="Звичайний 2 54" xfId="497"/>
    <cellStyle name="Звичайний 2 55" xfId="498"/>
    <cellStyle name="Звичайний 2 56" xfId="499"/>
    <cellStyle name="Звичайний 2 57" xfId="500"/>
    <cellStyle name="Звичайний 2 58" xfId="501"/>
    <cellStyle name="Звичайний 2 59" xfId="502"/>
    <cellStyle name="Звичайний 2 6" xfId="503"/>
    <cellStyle name="Звичайний 2 60" xfId="504"/>
    <cellStyle name="Звичайний 2 61" xfId="505"/>
    <cellStyle name="Звичайний 2 62" xfId="506"/>
    <cellStyle name="Звичайний 2 63" xfId="507"/>
    <cellStyle name="Звичайний 2 64" xfId="508"/>
    <cellStyle name="Звичайний 2 65" xfId="509"/>
    <cellStyle name="Звичайний 2 66" xfId="510"/>
    <cellStyle name="Звичайний 2 67" xfId="511"/>
    <cellStyle name="Звичайний 2 68" xfId="512"/>
    <cellStyle name="Звичайний 2 69" xfId="513"/>
    <cellStyle name="Звичайний 2 7" xfId="514"/>
    <cellStyle name="Звичайний 2 70" xfId="515"/>
    <cellStyle name="Звичайний 2 71" xfId="516"/>
    <cellStyle name="Звичайний 2 72" xfId="517"/>
    <cellStyle name="Звичайний 2 73" xfId="518"/>
    <cellStyle name="Звичайний 2 74" xfId="519"/>
    <cellStyle name="Звичайний 2 75" xfId="520"/>
    <cellStyle name="Звичайний 2 76" xfId="521"/>
    <cellStyle name="Звичайний 2 77" xfId="522"/>
    <cellStyle name="Звичайний 2 78" xfId="523"/>
    <cellStyle name="Звичайний 2 79" xfId="524"/>
    <cellStyle name="Звичайний 2 8" xfId="525"/>
    <cellStyle name="Звичайний 2 80" xfId="526"/>
    <cellStyle name="Звичайний 2 81" xfId="527"/>
    <cellStyle name="Звичайний 2 82" xfId="528"/>
    <cellStyle name="Звичайний 2 83" xfId="529"/>
    <cellStyle name="Звичайний 2 84" xfId="530"/>
    <cellStyle name="Звичайний 2 85" xfId="531"/>
    <cellStyle name="Звичайний 2 86" xfId="532"/>
    <cellStyle name="Звичайний 2 87" xfId="533"/>
    <cellStyle name="Звичайний 2 88" xfId="534"/>
    <cellStyle name="Звичайний 2 89" xfId="535"/>
    <cellStyle name="Звичайний 2 9" xfId="536"/>
    <cellStyle name="Звичайний 2 90" xfId="537"/>
    <cellStyle name="Звичайний 2 91" xfId="538"/>
    <cellStyle name="Звичайний 2 92" xfId="539"/>
    <cellStyle name="Звичайний 2 93" xfId="540"/>
    <cellStyle name="Звичайний 2 94" xfId="541"/>
    <cellStyle name="Звичайний 2 95" xfId="542"/>
    <cellStyle name="Звичайний 2 96" xfId="543"/>
    <cellStyle name="Звичайний 2 97" xfId="544"/>
    <cellStyle name="Звичайний 2 98" xfId="545"/>
    <cellStyle name="Звичайний 2 99" xfId="546"/>
    <cellStyle name="Звичайний 20" xfId="547"/>
    <cellStyle name="Звичайний 21" xfId="548"/>
    <cellStyle name="Звичайний 22" xfId="549"/>
    <cellStyle name="Звичайний 23" xfId="550"/>
    <cellStyle name="Звичайний 24" xfId="551"/>
    <cellStyle name="Звичайний 25" xfId="552"/>
    <cellStyle name="Звичайний 26" xfId="553"/>
    <cellStyle name="Звичайний 27" xfId="554"/>
    <cellStyle name="Звичайний 28" xfId="555"/>
    <cellStyle name="Звичайний 29" xfId="556"/>
    <cellStyle name="Звичайний 3" xfId="557"/>
    <cellStyle name="Звичайний 3 10" xfId="558"/>
    <cellStyle name="Звичайний 3 11" xfId="559"/>
    <cellStyle name="Звичайний 3 12" xfId="560"/>
    <cellStyle name="Звичайний 3 13" xfId="561"/>
    <cellStyle name="Звичайний 3 14" xfId="562"/>
    <cellStyle name="Звичайний 3 15" xfId="563"/>
    <cellStyle name="Звичайний 3 16" xfId="564"/>
    <cellStyle name="Звичайний 3 17" xfId="565"/>
    <cellStyle name="Звичайний 3 18" xfId="566"/>
    <cellStyle name="Звичайний 3 19" xfId="567"/>
    <cellStyle name="Звичайний 3 2" xfId="568"/>
    <cellStyle name="Звичайний 3 20" xfId="569"/>
    <cellStyle name="Звичайний 3 21" xfId="570"/>
    <cellStyle name="Звичайний 3 22" xfId="571"/>
    <cellStyle name="Звичайний 3 23" xfId="572"/>
    <cellStyle name="Звичайний 3 24" xfId="573"/>
    <cellStyle name="Звичайний 3 25" xfId="574"/>
    <cellStyle name="Звичайний 3 26" xfId="575"/>
    <cellStyle name="Звичайний 3 27" xfId="576"/>
    <cellStyle name="Звичайний 3 28" xfId="577"/>
    <cellStyle name="Звичайний 3 29" xfId="578"/>
    <cellStyle name="Звичайний 3 3" xfId="579"/>
    <cellStyle name="Звичайний 3 30" xfId="580"/>
    <cellStyle name="Звичайний 3 31" xfId="581"/>
    <cellStyle name="Звичайний 3 32" xfId="582"/>
    <cellStyle name="Звичайний 3 33" xfId="583"/>
    <cellStyle name="Звичайний 3 34" xfId="584"/>
    <cellStyle name="Звичайний 3 35" xfId="585"/>
    <cellStyle name="Звичайний 3 36" xfId="586"/>
    <cellStyle name="Звичайний 3 37" xfId="587"/>
    <cellStyle name="Звичайний 3 38" xfId="588"/>
    <cellStyle name="Звичайний 3 39" xfId="589"/>
    <cellStyle name="Звичайний 3 4" xfId="590"/>
    <cellStyle name="Звичайний 3 40" xfId="591"/>
    <cellStyle name="Звичайний 3 41" xfId="592"/>
    <cellStyle name="Звичайний 3 42" xfId="593"/>
    <cellStyle name="Звичайний 3 43" xfId="594"/>
    <cellStyle name="Звичайний 3 44" xfId="595"/>
    <cellStyle name="Звичайний 3 45" xfId="596"/>
    <cellStyle name="Звичайний 3 46" xfId="597"/>
    <cellStyle name="Звичайний 3 47" xfId="598"/>
    <cellStyle name="Звичайний 3 48" xfId="599"/>
    <cellStyle name="Звичайний 3 49" xfId="600"/>
    <cellStyle name="Звичайний 3 5" xfId="601"/>
    <cellStyle name="Звичайний 3 50" xfId="602"/>
    <cellStyle name="Звичайний 3 51" xfId="603"/>
    <cellStyle name="Звичайний 3 52" xfId="604"/>
    <cellStyle name="Звичайний 3 53" xfId="605"/>
    <cellStyle name="Звичайний 3 54" xfId="606"/>
    <cellStyle name="Звичайний 3 55" xfId="607"/>
    <cellStyle name="Звичайний 3 56" xfId="608"/>
    <cellStyle name="Звичайний 3 57" xfId="609"/>
    <cellStyle name="Звичайний 3 58" xfId="610"/>
    <cellStyle name="Звичайний 3 59" xfId="611"/>
    <cellStyle name="Звичайний 3 6" xfId="612"/>
    <cellStyle name="Звичайний 3 60" xfId="613"/>
    <cellStyle name="Звичайний 3 61" xfId="614"/>
    <cellStyle name="Звичайний 3 62" xfId="615"/>
    <cellStyle name="Звичайний 3 63" xfId="616"/>
    <cellStyle name="Звичайний 3 64" xfId="617"/>
    <cellStyle name="Звичайний 3 65" xfId="618"/>
    <cellStyle name="Звичайний 3 66" xfId="619"/>
    <cellStyle name="Звичайний 3 67" xfId="620"/>
    <cellStyle name="Звичайний 3 68" xfId="621"/>
    <cellStyle name="Звичайний 3 69" xfId="622"/>
    <cellStyle name="Звичайний 3 7" xfId="623"/>
    <cellStyle name="Звичайний 3 70" xfId="624"/>
    <cellStyle name="Звичайний 3 71" xfId="625"/>
    <cellStyle name="Звичайний 3 72" xfId="626"/>
    <cellStyle name="Звичайний 3 73" xfId="627"/>
    <cellStyle name="Звичайний 3 74" xfId="628"/>
    <cellStyle name="Звичайний 3 75" xfId="629"/>
    <cellStyle name="Звичайний 3 76" xfId="630"/>
    <cellStyle name="Звичайний 3 77" xfId="631"/>
    <cellStyle name="Звичайний 3 78" xfId="632"/>
    <cellStyle name="Звичайний 3 79" xfId="633"/>
    <cellStyle name="Звичайний 3 8" xfId="634"/>
    <cellStyle name="Звичайний 3 80" xfId="635"/>
    <cellStyle name="Звичайний 3 81" xfId="636"/>
    <cellStyle name="Звичайний 3 82" xfId="637"/>
    <cellStyle name="Звичайний 3 9" xfId="638"/>
    <cellStyle name="Звичайний 30" xfId="639"/>
    <cellStyle name="Звичайний 31" xfId="640"/>
    <cellStyle name="Звичайний 32" xfId="641"/>
    <cellStyle name="Звичайний 4" xfId="642"/>
    <cellStyle name="Звичайний 4 2" xfId="643"/>
    <cellStyle name="Звичайний 4 3" xfId="644"/>
    <cellStyle name="Звичайний 4 4" xfId="645"/>
    <cellStyle name="Звичайний 4 5" xfId="646"/>
    <cellStyle name="Звичайний 40" xfId="647"/>
    <cellStyle name="Звичайний 45" xfId="648"/>
    <cellStyle name="Звичайний 5" xfId="649"/>
    <cellStyle name="Звичайний 6" xfId="650"/>
    <cellStyle name="Звичайний 66" xfId="651"/>
    <cellStyle name="Звичайний 7" xfId="652"/>
    <cellStyle name="Звичайний 8" xfId="653"/>
    <cellStyle name="Звичайний 9" xfId="654"/>
    <cellStyle name="Звичайний_Вик. обласний 2016" xfId="655"/>
    <cellStyle name="Итог" xfId="656"/>
    <cellStyle name="Контрольна клітинка 2" xfId="657"/>
    <cellStyle name="Контрольна клітинка 2 2" xfId="658"/>
    <cellStyle name="Контрольна клітинка 3" xfId="659"/>
    <cellStyle name="Контрольна клітинка 4" xfId="660"/>
    <cellStyle name="Контрольна клітинка 5" xfId="661"/>
    <cellStyle name="Контрольная ячейка" xfId="662"/>
    <cellStyle name="Назва 10" xfId="663"/>
    <cellStyle name="Назва 11" xfId="664"/>
    <cellStyle name="Назва 12" xfId="665"/>
    <cellStyle name="Назва 13" xfId="666"/>
    <cellStyle name="Назва 14" xfId="667"/>
    <cellStyle name="Назва 15" xfId="668"/>
    <cellStyle name="Назва 16" xfId="669"/>
    <cellStyle name="Назва 17" xfId="670"/>
    <cellStyle name="Назва 18" xfId="671"/>
    <cellStyle name="Назва 19" xfId="672"/>
    <cellStyle name="Назва 2" xfId="673"/>
    <cellStyle name="Назва 2 2" xfId="674"/>
    <cellStyle name="Назва 2 2 2" xfId="675"/>
    <cellStyle name="Назва 2 2 3" xfId="676"/>
    <cellStyle name="Назва 2 3" xfId="677"/>
    <cellStyle name="Назва 2 4" xfId="678"/>
    <cellStyle name="Назва 2 5" xfId="679"/>
    <cellStyle name="Назва 2 6" xfId="680"/>
    <cellStyle name="Назва 20" xfId="681"/>
    <cellStyle name="Назва 21" xfId="682"/>
    <cellStyle name="Назва 3" xfId="683"/>
    <cellStyle name="Назва 4" xfId="684"/>
    <cellStyle name="Назва 5" xfId="685"/>
    <cellStyle name="Назва 6" xfId="686"/>
    <cellStyle name="Назва 7" xfId="687"/>
    <cellStyle name="Назва 8" xfId="688"/>
    <cellStyle name="Назва 9" xfId="689"/>
    <cellStyle name="Название" xfId="690"/>
    <cellStyle name="Нейтральный" xfId="691"/>
    <cellStyle name="Обчислення 2" xfId="692"/>
    <cellStyle name="Обчислення 2 2" xfId="693"/>
    <cellStyle name="Обчислення 3" xfId="694"/>
    <cellStyle name="Обчислення 4" xfId="695"/>
    <cellStyle name="Обчислення 5" xfId="696"/>
    <cellStyle name="Обычный 2" xfId="697"/>
    <cellStyle name="Обычный_2005 kvart" xfId="698"/>
    <cellStyle name="Обычный_Доходи (2)" xfId="699"/>
    <cellStyle name="Обычный_Форма" xfId="700"/>
    <cellStyle name="Плохой" xfId="701"/>
    <cellStyle name="Поганий 2" xfId="702"/>
    <cellStyle name="Поганий 2 2" xfId="703"/>
    <cellStyle name="Поганий 3" xfId="704"/>
    <cellStyle name="Поганий 4" xfId="705"/>
    <cellStyle name="Поганий 5" xfId="706"/>
    <cellStyle name="Пояснение" xfId="707"/>
    <cellStyle name="Примечание" xfId="708"/>
    <cellStyle name="Примечание 2" xfId="709"/>
    <cellStyle name="Примечание_Xl0000003_1" xfId="710"/>
    <cellStyle name="Примітка 10" xfId="711"/>
    <cellStyle name="Примітка 11" xfId="712"/>
    <cellStyle name="Примітка 12" xfId="713"/>
    <cellStyle name="Примітка 13" xfId="714"/>
    <cellStyle name="Примітка 14" xfId="715"/>
    <cellStyle name="Примітка 15" xfId="716"/>
    <cellStyle name="Примітка 16" xfId="717"/>
    <cellStyle name="Примітка 17" xfId="718"/>
    <cellStyle name="Примітка 18" xfId="719"/>
    <cellStyle name="Примітка 19" xfId="720"/>
    <cellStyle name="Примітка 2" xfId="721"/>
    <cellStyle name="Примітка 2 10" xfId="722"/>
    <cellStyle name="Примітка 2 11" xfId="723"/>
    <cellStyle name="Примітка 2 12" xfId="724"/>
    <cellStyle name="Примітка 2 2" xfId="725"/>
    <cellStyle name="Примітка 2 2 2" xfId="726"/>
    <cellStyle name="Примітка 2 2 3" xfId="727"/>
    <cellStyle name="Примітка 2 3" xfId="728"/>
    <cellStyle name="Примітка 2 4" xfId="729"/>
    <cellStyle name="Примітка 2 5" xfId="730"/>
    <cellStyle name="Примітка 2 6" xfId="731"/>
    <cellStyle name="Примітка 2 7" xfId="732"/>
    <cellStyle name="Примітка 2 8" xfId="733"/>
    <cellStyle name="Примітка 2 9" xfId="734"/>
    <cellStyle name="Примітка 20" xfId="735"/>
    <cellStyle name="Примітка 21" xfId="736"/>
    <cellStyle name="Примітка 22" xfId="737"/>
    <cellStyle name="Примітка 3" xfId="738"/>
    <cellStyle name="Примітка 3 10" xfId="739"/>
    <cellStyle name="Примітка 3 11" xfId="740"/>
    <cellStyle name="Примітка 3 2" xfId="741"/>
    <cellStyle name="Примітка 3 3" xfId="742"/>
    <cellStyle name="Примітка 3 4" xfId="743"/>
    <cellStyle name="Примітка 3 5" xfId="744"/>
    <cellStyle name="Примітка 3 6" xfId="745"/>
    <cellStyle name="Примітка 3 7" xfId="746"/>
    <cellStyle name="Примітка 3 8" xfId="747"/>
    <cellStyle name="Примітка 3 9" xfId="748"/>
    <cellStyle name="Примітка 4" xfId="749"/>
    <cellStyle name="Примітка 4 10" xfId="750"/>
    <cellStyle name="Примітка 4 11" xfId="751"/>
    <cellStyle name="Примітка 4 2" xfId="752"/>
    <cellStyle name="Примітка 4 3" xfId="753"/>
    <cellStyle name="Примітка 4 4" xfId="754"/>
    <cellStyle name="Примітка 4 5" xfId="755"/>
    <cellStyle name="Примітка 4 6" xfId="756"/>
    <cellStyle name="Примітка 4 7" xfId="757"/>
    <cellStyle name="Примітка 4 8" xfId="758"/>
    <cellStyle name="Примітка 4 9" xfId="759"/>
    <cellStyle name="Примітка 5" xfId="760"/>
    <cellStyle name="Примітка 6" xfId="761"/>
    <cellStyle name="Примітка 7" xfId="762"/>
    <cellStyle name="Примітка 8" xfId="763"/>
    <cellStyle name="Примітка 9" xfId="764"/>
    <cellStyle name="Підсумок 2" xfId="765"/>
    <cellStyle name="Підсумок 2 2" xfId="766"/>
    <cellStyle name="Підсумок 3" xfId="767"/>
    <cellStyle name="Підсумок 4" xfId="768"/>
    <cellStyle name="Підсумок 5" xfId="769"/>
    <cellStyle name="Результат 2" xfId="770"/>
    <cellStyle name="Результат 2 2" xfId="771"/>
    <cellStyle name="Результат 3" xfId="772"/>
    <cellStyle name="Результат 4" xfId="773"/>
    <cellStyle name="Результат 5" xfId="774"/>
    <cellStyle name="Связанная ячейка" xfId="775"/>
    <cellStyle name="Стиль 1" xfId="776"/>
    <cellStyle name="Текст попередження 2" xfId="777"/>
    <cellStyle name="Текст попередження 2 2" xfId="778"/>
    <cellStyle name="Текст попередження 3" xfId="779"/>
    <cellStyle name="Текст попередження 4" xfId="780"/>
    <cellStyle name="Текст попередження 5" xfId="781"/>
    <cellStyle name="Текст пояснення 2" xfId="782"/>
    <cellStyle name="Текст пояснення 2 2" xfId="783"/>
    <cellStyle name="Текст пояснення 3" xfId="784"/>
    <cellStyle name="Текст пояснення 4" xfId="785"/>
    <cellStyle name="Текст пояснення 5" xfId="786"/>
    <cellStyle name="Текст предупреждения" xfId="787"/>
    <cellStyle name="Хороший" xfId="788"/>
    <cellStyle name="”љ‘ђћ‚ђќќ›‰" xfId="789"/>
    <cellStyle name="”ќђќ‘ћ‚›‰" xfId="790"/>
    <cellStyle name="„…ќ…†ќ›‰" xfId="791"/>
    <cellStyle name="‡ђѓћ‹ћ‚ћљ1" xfId="792"/>
    <cellStyle name="‡ђѓћ‹ћ‚ћљ2" xfId="793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F00"/>
    <pageSetUpPr fitToPage="false"/>
  </sheetPr>
  <dimension ref="A1:E160"/>
  <sheetViews>
    <sheetView showFormulas="false" showGridLines="true" showRowColHeaders="true" showZeros="true" rightToLeft="false" tabSelected="true" showOutlineSymbols="true" defaultGridColor="true" view="pageBreakPreview" topLeftCell="A1" colorId="64" zoomScale="78" zoomScaleNormal="75" zoomScalePageLayoutView="78" workbookViewId="0">
      <pane xSplit="2" ySplit="9" topLeftCell="C10" activePane="bottomRight" state="frozen"/>
      <selection pane="topLeft" activeCell="A1" activeCellId="0" sqref="A1"/>
      <selection pane="topRight" activeCell="C1" activeCellId="0" sqref="C1"/>
      <selection pane="bottomLeft" activeCell="A10" activeCellId="0" sqref="A10"/>
      <selection pane="bottomRight" activeCell="B62" activeCellId="0" sqref="B62"/>
    </sheetView>
  </sheetViews>
  <sheetFormatPr defaultColWidth="7.30859375" defaultRowHeight="15.75" zeroHeight="false" outlineLevelRow="0" outlineLevelCol="0"/>
  <cols>
    <col collapsed="false" customWidth="true" hidden="false" outlineLevel="0" max="1" min="1" style="1" width="6.75"/>
    <col collapsed="false" customWidth="true" hidden="false" outlineLevel="0" max="2" min="2" style="2" width="34.16"/>
    <col collapsed="false" customWidth="true" hidden="false" outlineLevel="0" max="3" min="3" style="3" width="8.97"/>
    <col collapsed="false" customWidth="true" hidden="false" outlineLevel="0" max="4" min="4" style="4" width="7.58"/>
    <col collapsed="false" customWidth="true" hidden="false" outlineLevel="0" max="5" min="5" style="5" width="7.77"/>
    <col collapsed="false" customWidth="false" hidden="false" outlineLevel="0" max="8" min="6" style="6" width="7.31"/>
    <col collapsed="false" customWidth="true" hidden="false" outlineLevel="0" max="9" min="9" style="6" width="9.25"/>
    <col collapsed="false" customWidth="false" hidden="false" outlineLevel="0" max="257" min="10" style="6" width="7.31"/>
  </cols>
  <sheetData>
    <row r="1" s="10" customFormat="true" ht="20.25" hidden="false" customHeight="false" outlineLevel="0" collapsed="false">
      <c r="A1" s="7"/>
      <c r="B1" s="8"/>
      <c r="C1" s="9" t="s">
        <v>0</v>
      </c>
      <c r="D1" s="9"/>
      <c r="E1" s="9"/>
    </row>
    <row r="2" s="10" customFormat="true" ht="20.25" hidden="false" customHeight="false" outlineLevel="0" collapsed="false">
      <c r="A2" s="7"/>
      <c r="B2" s="8"/>
      <c r="C2" s="9" t="s">
        <v>1</v>
      </c>
      <c r="D2" s="9"/>
      <c r="E2" s="9"/>
    </row>
    <row r="3" s="10" customFormat="true" ht="20.25" hidden="false" customHeight="false" outlineLevel="0" collapsed="false">
      <c r="A3" s="7"/>
      <c r="B3" s="8"/>
      <c r="C3" s="9" t="s">
        <v>2</v>
      </c>
      <c r="D3" s="9"/>
      <c r="E3" s="9"/>
    </row>
    <row r="4" customFormat="false" ht="6" hidden="false" customHeight="true" outlineLevel="0" collapsed="false">
      <c r="A4" s="7"/>
      <c r="B4" s="8"/>
      <c r="C4" s="11"/>
      <c r="D4" s="11"/>
      <c r="E4" s="11"/>
    </row>
    <row r="5" s="10" customFormat="true" ht="21" hidden="false" customHeight="true" outlineLevel="0" collapsed="false">
      <c r="A5" s="12" t="s">
        <v>3</v>
      </c>
      <c r="B5" s="12"/>
      <c r="C5" s="12"/>
      <c r="D5" s="12"/>
      <c r="E5" s="12"/>
    </row>
    <row r="6" s="13" customFormat="true" ht="20.25" hidden="false" customHeight="true" outlineLevel="0" collapsed="false">
      <c r="A6" s="9" t="s">
        <v>4</v>
      </c>
      <c r="B6" s="9"/>
      <c r="C6" s="9"/>
      <c r="D6" s="9"/>
      <c r="E6" s="9"/>
    </row>
    <row r="7" customFormat="false" ht="10.5" hidden="false" customHeight="true" outlineLevel="0" collapsed="false">
      <c r="A7" s="14"/>
      <c r="B7" s="15"/>
      <c r="C7" s="16"/>
      <c r="D7" s="16"/>
      <c r="E7" s="17" t="s">
        <v>5</v>
      </c>
    </row>
    <row r="8" s="21" customFormat="true" ht="18.75" hidden="false" customHeight="true" outlineLevel="0" collapsed="false">
      <c r="A8" s="18" t="s">
        <v>6</v>
      </c>
      <c r="B8" s="18" t="s">
        <v>7</v>
      </c>
      <c r="C8" s="19" t="s">
        <v>8</v>
      </c>
      <c r="D8" s="20" t="s">
        <v>9</v>
      </c>
      <c r="E8" s="20" t="s">
        <v>10</v>
      </c>
    </row>
    <row r="9" s="22" customFormat="true" ht="47.25" hidden="false" customHeight="true" outlineLevel="0" collapsed="false">
      <c r="A9" s="18"/>
      <c r="B9" s="18"/>
      <c r="C9" s="19"/>
      <c r="D9" s="20"/>
      <c r="E9" s="20"/>
    </row>
    <row r="10" s="26" customFormat="true" ht="19.5" hidden="false" customHeight="true" outlineLevel="0" collapsed="false">
      <c r="A10" s="23"/>
      <c r="B10" s="24" t="s">
        <v>11</v>
      </c>
      <c r="C10" s="24"/>
      <c r="D10" s="25"/>
      <c r="E10" s="23"/>
    </row>
    <row r="11" s="30" customFormat="true" ht="18" hidden="false" customHeight="true" outlineLevel="0" collapsed="false">
      <c r="A11" s="27" t="n">
        <v>11010000</v>
      </c>
      <c r="B11" s="28" t="s">
        <v>12</v>
      </c>
      <c r="C11" s="29" t="n">
        <v>1433524.47</v>
      </c>
      <c r="D11" s="29" t="n">
        <v>1451283.47831</v>
      </c>
      <c r="E11" s="29" t="n">
        <f aca="false">D11/C11*100</f>
        <v>101.238835379629</v>
      </c>
    </row>
    <row r="12" s="31" customFormat="true" ht="16.5" hidden="false" customHeight="true" outlineLevel="0" collapsed="false">
      <c r="A12" s="27" t="n">
        <v>11020000</v>
      </c>
      <c r="B12" s="28" t="s">
        <v>13</v>
      </c>
      <c r="C12" s="29" t="n">
        <v>126531</v>
      </c>
      <c r="D12" s="29" t="n">
        <v>128877.84454</v>
      </c>
      <c r="E12" s="29" t="n">
        <f aca="false">D12/C12*100</f>
        <v>101.854758549288</v>
      </c>
    </row>
    <row r="13" s="31" customFormat="true" ht="31.5" hidden="false" customHeight="false" outlineLevel="0" collapsed="false">
      <c r="A13" s="32" t="n">
        <v>11020200</v>
      </c>
      <c r="B13" s="28" t="s">
        <v>14</v>
      </c>
      <c r="C13" s="29" t="n">
        <v>102</v>
      </c>
      <c r="D13" s="29" t="n">
        <v>29.162</v>
      </c>
      <c r="E13" s="29" t="n">
        <f aca="false">D13/C13*100</f>
        <v>28.5901960784314</v>
      </c>
    </row>
    <row r="14" s="30" customFormat="true" ht="15.75" hidden="false" customHeight="false" outlineLevel="0" collapsed="false">
      <c r="A14" s="27" t="n">
        <v>13020000</v>
      </c>
      <c r="B14" s="33" t="s">
        <v>15</v>
      </c>
      <c r="C14" s="29" t="n">
        <v>10141.7</v>
      </c>
      <c r="D14" s="29" t="n">
        <v>10365.72579</v>
      </c>
      <c r="E14" s="29" t="n">
        <f aca="false">D14/C14*100</f>
        <v>102.208956979599</v>
      </c>
    </row>
    <row r="15" s="30" customFormat="true" ht="47.25" hidden="false" customHeight="false" outlineLevel="0" collapsed="false">
      <c r="A15" s="27" t="n">
        <v>13030100</v>
      </c>
      <c r="B15" s="33" t="s">
        <v>16</v>
      </c>
      <c r="C15" s="29" t="n">
        <v>13371</v>
      </c>
      <c r="D15" s="29" t="n">
        <v>14133.7628</v>
      </c>
      <c r="E15" s="29" t="n">
        <f aca="false">D15/C15*100</f>
        <v>105.704605489492</v>
      </c>
    </row>
    <row r="16" s="30" customFormat="true" ht="31.5" hidden="false" customHeight="false" outlineLevel="0" collapsed="false">
      <c r="A16" s="27" t="n">
        <v>13030700</v>
      </c>
      <c r="B16" s="34" t="s">
        <v>17</v>
      </c>
      <c r="C16" s="29" t="n">
        <v>42742</v>
      </c>
      <c r="D16" s="29" t="n">
        <v>43934.3449</v>
      </c>
      <c r="E16" s="29" t="n">
        <f aca="false">D16/C16*100</f>
        <v>102.789632913762</v>
      </c>
    </row>
    <row r="17" s="30" customFormat="true" ht="31.5" hidden="false" customHeight="false" outlineLevel="0" collapsed="false">
      <c r="A17" s="27" t="n">
        <v>13030800</v>
      </c>
      <c r="B17" s="34" t="s">
        <v>18</v>
      </c>
      <c r="C17" s="29" t="n">
        <v>53052</v>
      </c>
      <c r="D17" s="29" t="n">
        <v>42502.32505</v>
      </c>
      <c r="E17" s="29" t="n">
        <f aca="false">D17/C17*100</f>
        <v>80.1144632624595</v>
      </c>
    </row>
    <row r="18" s="30" customFormat="true" ht="31.5" hidden="false" customHeight="false" outlineLevel="0" collapsed="false">
      <c r="A18" s="27" t="n">
        <v>13030900</v>
      </c>
      <c r="B18" s="34" t="s">
        <v>19</v>
      </c>
      <c r="C18" s="29" t="n">
        <v>151</v>
      </c>
      <c r="D18" s="29" t="n">
        <v>401.78666</v>
      </c>
      <c r="E18" s="29" t="s">
        <v>20</v>
      </c>
    </row>
    <row r="19" s="30" customFormat="true" ht="47.25" hidden="false" customHeight="false" outlineLevel="0" collapsed="false">
      <c r="A19" s="27" t="n">
        <v>21010300</v>
      </c>
      <c r="B19" s="28" t="s">
        <v>21</v>
      </c>
      <c r="C19" s="29" t="n">
        <v>73</v>
      </c>
      <c r="D19" s="29" t="n">
        <v>102.936</v>
      </c>
      <c r="E19" s="29" t="n">
        <f aca="false">D19/C19*100</f>
        <v>141.008219178082</v>
      </c>
    </row>
    <row r="20" s="30" customFormat="true" ht="15.75" hidden="false" customHeight="false" outlineLevel="0" collapsed="false">
      <c r="A20" s="27" t="n">
        <v>21080500</v>
      </c>
      <c r="B20" s="34" t="s">
        <v>22</v>
      </c>
      <c r="C20" s="29"/>
      <c r="D20" s="29" t="n">
        <v>267.04414</v>
      </c>
      <c r="E20" s="29"/>
    </row>
    <row r="21" s="31" customFormat="true" ht="78.75" hidden="false" customHeight="false" outlineLevel="0" collapsed="false">
      <c r="A21" s="27" t="n">
        <v>22010500</v>
      </c>
      <c r="B21" s="33" t="s">
        <v>23</v>
      </c>
      <c r="C21" s="29" t="n">
        <v>13</v>
      </c>
      <c r="D21" s="29" t="n">
        <v>15.6</v>
      </c>
      <c r="E21" s="29" t="n">
        <f aca="false">D21/C21*100</f>
        <v>120</v>
      </c>
    </row>
    <row r="22" s="31" customFormat="true" ht="63" hidden="false" customHeight="false" outlineLevel="0" collapsed="false">
      <c r="A22" s="27" t="n">
        <v>22010900</v>
      </c>
      <c r="B22" s="33" t="s">
        <v>24</v>
      </c>
      <c r="C22" s="29" t="n">
        <v>4</v>
      </c>
      <c r="D22" s="29" t="n">
        <v>107.89764</v>
      </c>
      <c r="E22" s="29" t="s">
        <v>25</v>
      </c>
    </row>
    <row r="23" s="31" customFormat="true" ht="63" hidden="false" customHeight="false" outlineLevel="0" collapsed="false">
      <c r="A23" s="27" t="n">
        <v>22011000</v>
      </c>
      <c r="B23" s="33" t="s">
        <v>26</v>
      </c>
      <c r="C23" s="29" t="n">
        <v>5822</v>
      </c>
      <c r="D23" s="29" t="n">
        <v>5911.92</v>
      </c>
      <c r="E23" s="29" t="n">
        <f aca="false">D23/C23*100</f>
        <v>101.54448643078</v>
      </c>
    </row>
    <row r="24" s="31" customFormat="true" ht="63" hidden="false" customHeight="false" outlineLevel="0" collapsed="false">
      <c r="A24" s="27" t="n">
        <v>22011100</v>
      </c>
      <c r="B24" s="28" t="s">
        <v>27</v>
      </c>
      <c r="C24" s="29" t="n">
        <v>23230</v>
      </c>
      <c r="D24" s="29" t="n">
        <v>24357.49707</v>
      </c>
      <c r="E24" s="29" t="n">
        <f aca="false">D24/C24*100</f>
        <v>104.853624924666</v>
      </c>
    </row>
    <row r="25" s="31" customFormat="true" ht="31.5" hidden="false" customHeight="false" outlineLevel="0" collapsed="false">
      <c r="A25" s="27" t="n">
        <v>22011800</v>
      </c>
      <c r="B25" s="28" t="s">
        <v>28</v>
      </c>
      <c r="C25" s="29" t="n">
        <v>2700</v>
      </c>
      <c r="D25" s="29" t="n">
        <v>2969.24483</v>
      </c>
      <c r="E25" s="29" t="n">
        <f aca="false">D25/C25*100</f>
        <v>109.972030740741</v>
      </c>
    </row>
    <row r="26" s="31" customFormat="true" ht="15.75" hidden="false" customHeight="false" outlineLevel="0" collapsed="false">
      <c r="A26" s="35" t="n">
        <v>22013100</v>
      </c>
      <c r="B26" s="33" t="s">
        <v>29</v>
      </c>
      <c r="C26" s="29" t="n">
        <v>2.8</v>
      </c>
      <c r="D26" s="29" t="n">
        <v>2.34</v>
      </c>
      <c r="E26" s="29" t="n">
        <f aca="false">D26/C26*100</f>
        <v>83.5714285714286</v>
      </c>
    </row>
    <row r="27" s="31" customFormat="true" ht="15.75" hidden="false" customHeight="false" outlineLevel="0" collapsed="false">
      <c r="A27" s="35" t="n">
        <v>22013200</v>
      </c>
      <c r="B27" s="36" t="s">
        <v>30</v>
      </c>
      <c r="C27" s="29" t="n">
        <v>780</v>
      </c>
      <c r="D27" s="29" t="n">
        <v>570</v>
      </c>
      <c r="E27" s="29" t="n">
        <f aca="false">D27/C27*100</f>
        <v>73.0769230769231</v>
      </c>
    </row>
    <row r="28" s="31" customFormat="true" ht="31.5" hidden="false" customHeight="false" outlineLevel="0" collapsed="false">
      <c r="A28" s="35" t="n">
        <v>22013300</v>
      </c>
      <c r="B28" s="36" t="s">
        <v>31</v>
      </c>
      <c r="C28" s="29" t="n">
        <v>468</v>
      </c>
      <c r="D28" s="29" t="n">
        <v>526.68</v>
      </c>
      <c r="E28" s="29" t="n">
        <f aca="false">D28/C28*100</f>
        <v>112.538461538462</v>
      </c>
    </row>
    <row r="29" s="31" customFormat="true" ht="15.75" hidden="false" customHeight="false" outlineLevel="0" collapsed="false">
      <c r="A29" s="35" t="n">
        <v>22013400</v>
      </c>
      <c r="B29" s="36" t="s">
        <v>32</v>
      </c>
      <c r="C29" s="29" t="n">
        <v>520</v>
      </c>
      <c r="D29" s="29" t="n">
        <v>715.32168</v>
      </c>
      <c r="E29" s="29" t="n">
        <f aca="false">D29/C29*100</f>
        <v>137.561861538462</v>
      </c>
    </row>
    <row r="30" s="30" customFormat="true" ht="47.25" hidden="false" customHeight="false" outlineLevel="0" collapsed="false">
      <c r="A30" s="27" t="n">
        <v>22080400</v>
      </c>
      <c r="B30" s="28" t="s">
        <v>33</v>
      </c>
      <c r="C30" s="29" t="n">
        <v>9300</v>
      </c>
      <c r="D30" s="29" t="n">
        <v>11586</v>
      </c>
      <c r="E30" s="29" t="n">
        <f aca="false">D30/C30*100</f>
        <v>124.58064516129</v>
      </c>
    </row>
    <row r="31" s="30" customFormat="true" ht="84" hidden="false" customHeight="true" outlineLevel="0" collapsed="false">
      <c r="A31" s="27" t="s">
        <v>34</v>
      </c>
      <c r="B31" s="28" t="s">
        <v>35</v>
      </c>
      <c r="C31" s="29"/>
      <c r="D31" s="29" t="n">
        <v>2.92012</v>
      </c>
      <c r="E31" s="29"/>
    </row>
    <row r="32" s="38" customFormat="true" ht="15.75" hidden="false" customHeight="false" outlineLevel="0" collapsed="false">
      <c r="A32" s="27" t="n">
        <v>24060300</v>
      </c>
      <c r="B32" s="37" t="s">
        <v>36</v>
      </c>
      <c r="C32" s="29" t="n">
        <v>1100</v>
      </c>
      <c r="D32" s="29" t="n">
        <v>2942.61241</v>
      </c>
      <c r="E32" s="29" t="s">
        <v>20</v>
      </c>
    </row>
    <row r="33" s="42" customFormat="true" ht="24.75" hidden="false" customHeight="true" outlineLevel="0" collapsed="false">
      <c r="A33" s="39"/>
      <c r="B33" s="40" t="s">
        <v>37</v>
      </c>
      <c r="C33" s="41" t="n">
        <f aca="false">SUM(C11:C32)</f>
        <v>1723627.97</v>
      </c>
      <c r="D33" s="41" t="n">
        <f aca="false">SUM(D11:D32)</f>
        <v>1741606.44394</v>
      </c>
      <c r="E33" s="41" t="n">
        <f aca="false">D33/C33*100</f>
        <v>101.043060002095</v>
      </c>
    </row>
    <row r="34" s="43" customFormat="true" ht="18.75" hidden="false" customHeight="false" outlineLevel="0" collapsed="false">
      <c r="A34" s="39" t="n">
        <v>40000000</v>
      </c>
      <c r="B34" s="40" t="s">
        <v>38</v>
      </c>
      <c r="C34" s="41" t="n">
        <f aca="false">C35</f>
        <v>1038470.211</v>
      </c>
      <c r="D34" s="41" t="n">
        <f aca="false">D35</f>
        <v>1016042.81103</v>
      </c>
      <c r="E34" s="41" t="n">
        <f aca="false">D34/C34*100</f>
        <v>97.8403424833532</v>
      </c>
    </row>
    <row r="35" s="31" customFormat="true" ht="15.75" hidden="false" customHeight="false" outlineLevel="0" collapsed="false">
      <c r="A35" s="39" t="n">
        <v>41000000</v>
      </c>
      <c r="B35" s="44" t="s">
        <v>39</v>
      </c>
      <c r="C35" s="41" t="n">
        <f aca="false">C36+C41+C53</f>
        <v>1038470.211</v>
      </c>
      <c r="D35" s="41" t="n">
        <f aca="false">D36+D41+D53</f>
        <v>1016042.81103</v>
      </c>
      <c r="E35" s="41" t="n">
        <f aca="false">D35/C35*100</f>
        <v>97.8403424833532</v>
      </c>
    </row>
    <row r="36" s="38" customFormat="true" ht="24" hidden="false" customHeight="true" outlineLevel="0" collapsed="false">
      <c r="A36" s="39" t="n">
        <v>41020000</v>
      </c>
      <c r="B36" s="44" t="s">
        <v>40</v>
      </c>
      <c r="C36" s="41" t="n">
        <f aca="false">SUM(C37:C40)</f>
        <v>326771.22</v>
      </c>
      <c r="D36" s="41" t="n">
        <f aca="false">SUM(D37:D40)</f>
        <v>326771.22</v>
      </c>
      <c r="E36" s="41" t="n">
        <f aca="false">D36/C36*100</f>
        <v>100</v>
      </c>
    </row>
    <row r="37" s="30" customFormat="true" ht="15.75" hidden="false" customHeight="false" outlineLevel="0" collapsed="false">
      <c r="A37" s="27" t="n">
        <v>41020100</v>
      </c>
      <c r="B37" s="28" t="s">
        <v>41</v>
      </c>
      <c r="C37" s="29" t="n">
        <v>165014.7</v>
      </c>
      <c r="D37" s="29" t="n">
        <v>165014.7</v>
      </c>
      <c r="E37" s="29" t="n">
        <f aca="false">D37/C37*100</f>
        <v>100</v>
      </c>
    </row>
    <row r="38" s="30" customFormat="true" ht="66" hidden="false" customHeight="true" outlineLevel="0" collapsed="false">
      <c r="A38" s="27" t="n">
        <v>41020200</v>
      </c>
      <c r="B38" s="28" t="s">
        <v>42</v>
      </c>
      <c r="C38" s="29" t="n">
        <v>133603.5</v>
      </c>
      <c r="D38" s="29" t="n">
        <v>133603.5</v>
      </c>
      <c r="E38" s="29" t="n">
        <f aca="false">D38/C38*100</f>
        <v>100</v>
      </c>
    </row>
    <row r="39" s="30" customFormat="true" ht="110.25" hidden="false" customHeight="false" outlineLevel="0" collapsed="false">
      <c r="A39" s="27" t="s">
        <v>43</v>
      </c>
      <c r="B39" s="28" t="s">
        <v>44</v>
      </c>
      <c r="C39" s="29" t="n">
        <v>23083.12</v>
      </c>
      <c r="D39" s="29" t="n">
        <v>23083.12</v>
      </c>
      <c r="E39" s="29" t="n">
        <f aca="false">D39/C39*100</f>
        <v>100</v>
      </c>
    </row>
    <row r="40" s="30" customFormat="true" ht="110.25" hidden="false" customHeight="false" outlineLevel="0" collapsed="false">
      <c r="A40" s="27" t="n">
        <v>41021400</v>
      </c>
      <c r="B40" s="28" t="s">
        <v>45</v>
      </c>
      <c r="C40" s="29" t="n">
        <v>5069.9</v>
      </c>
      <c r="D40" s="29" t="n">
        <v>5069.9</v>
      </c>
      <c r="E40" s="29" t="n">
        <f aca="false">D40/C40*100</f>
        <v>100</v>
      </c>
    </row>
    <row r="41" s="38" customFormat="true" ht="31.5" hidden="false" customHeight="false" outlineLevel="0" collapsed="false">
      <c r="A41" s="39" t="n">
        <v>41030000</v>
      </c>
      <c r="B41" s="44" t="s">
        <v>46</v>
      </c>
      <c r="C41" s="41" t="n">
        <f aca="false">SUM(C42:C52)</f>
        <v>578508.909</v>
      </c>
      <c r="D41" s="41" t="n">
        <f aca="false">SUM(D42:D52)</f>
        <v>558880.26303</v>
      </c>
      <c r="E41" s="41" t="n">
        <f aca="false">D41/C41*100</f>
        <v>96.6070278841635</v>
      </c>
    </row>
    <row r="42" s="38" customFormat="true" ht="331.5" hidden="false" customHeight="true" outlineLevel="0" collapsed="false">
      <c r="A42" s="27" t="s">
        <v>47</v>
      </c>
      <c r="B42" s="45" t="s">
        <v>48</v>
      </c>
      <c r="C42" s="29" t="n">
        <v>140696.334</v>
      </c>
      <c r="D42" s="29" t="n">
        <v>137165.56676</v>
      </c>
      <c r="E42" s="29" t="n">
        <f aca="false">D42/C42*100</f>
        <v>97.4905051612788</v>
      </c>
    </row>
    <row r="43" s="38" customFormat="true" ht="201.75" hidden="false" customHeight="true" outlineLevel="0" collapsed="false">
      <c r="A43" s="27" t="s">
        <v>49</v>
      </c>
      <c r="B43" s="45" t="s">
        <v>50</v>
      </c>
      <c r="C43" s="29" t="n">
        <v>3827.771</v>
      </c>
      <c r="D43" s="29" t="n">
        <v>3827.771</v>
      </c>
      <c r="E43" s="29" t="n">
        <f aca="false">D43/C43*100</f>
        <v>100</v>
      </c>
    </row>
    <row r="44" s="38" customFormat="true" ht="31.5" hidden="false" customHeight="false" outlineLevel="0" collapsed="false">
      <c r="A44" s="27" t="s">
        <v>51</v>
      </c>
      <c r="B44" s="45" t="s">
        <v>52</v>
      </c>
      <c r="C44" s="29" t="n">
        <v>56179</v>
      </c>
      <c r="D44" s="29" t="n">
        <v>56140.14</v>
      </c>
      <c r="E44" s="29" t="n">
        <f aca="false">D44/C44*100</f>
        <v>99.9308282454298</v>
      </c>
    </row>
    <row r="45" s="38" customFormat="true" ht="47.25" hidden="false" customHeight="false" outlineLevel="0" collapsed="false">
      <c r="A45" s="27" t="s">
        <v>53</v>
      </c>
      <c r="B45" s="46" t="s">
        <v>54</v>
      </c>
      <c r="C45" s="29" t="n">
        <v>20887</v>
      </c>
      <c r="D45" s="29" t="n">
        <v>6838.939</v>
      </c>
      <c r="E45" s="29" t="n">
        <f aca="false">D45/C45*100</f>
        <v>32.7425623593623</v>
      </c>
    </row>
    <row r="46" s="38" customFormat="true" ht="52.5" hidden="false" customHeight="true" outlineLevel="0" collapsed="false">
      <c r="A46" s="27" t="s">
        <v>55</v>
      </c>
      <c r="B46" s="46" t="s">
        <v>56</v>
      </c>
      <c r="C46" s="29" t="n">
        <v>1667.5</v>
      </c>
      <c r="D46" s="29" t="n">
        <v>1667.48982</v>
      </c>
      <c r="E46" s="29" t="n">
        <f aca="false">D46/C46*100</f>
        <v>99.9993895052474</v>
      </c>
    </row>
    <row r="47" s="38" customFormat="true" ht="47.25" hidden="false" customHeight="false" outlineLevel="0" collapsed="false">
      <c r="A47" s="47" t="s">
        <v>57</v>
      </c>
      <c r="B47" s="36" t="s">
        <v>58</v>
      </c>
      <c r="C47" s="29" t="n">
        <v>75977.9</v>
      </c>
      <c r="D47" s="29" t="n">
        <v>75972.17558</v>
      </c>
      <c r="E47" s="29" t="n">
        <f aca="false">D47/C47*100</f>
        <v>99.9924656775194</v>
      </c>
    </row>
    <row r="48" s="38" customFormat="true" ht="31.5" hidden="false" customHeight="false" outlineLevel="0" collapsed="false">
      <c r="A48" s="47" t="s">
        <v>59</v>
      </c>
      <c r="B48" s="36" t="s">
        <v>60</v>
      </c>
      <c r="C48" s="29" t="n">
        <v>224224.1</v>
      </c>
      <c r="D48" s="29" t="n">
        <v>224224.1</v>
      </c>
      <c r="E48" s="29" t="n">
        <f aca="false">D48/C48*100</f>
        <v>100</v>
      </c>
    </row>
    <row r="49" s="38" customFormat="true" ht="47.25" hidden="false" customHeight="false" outlineLevel="0" collapsed="false">
      <c r="A49" s="27" t="s">
        <v>61</v>
      </c>
      <c r="B49" s="28" t="s">
        <v>62</v>
      </c>
      <c r="C49" s="29" t="n">
        <v>13710.1</v>
      </c>
      <c r="D49" s="29" t="n">
        <v>13710.1</v>
      </c>
      <c r="E49" s="29" t="n">
        <f aca="false">D49/C49*100</f>
        <v>100</v>
      </c>
    </row>
    <row r="50" s="38" customFormat="true" ht="72" hidden="false" customHeight="true" outlineLevel="0" collapsed="false">
      <c r="A50" s="27" t="s">
        <v>63</v>
      </c>
      <c r="B50" s="28" t="s">
        <v>64</v>
      </c>
      <c r="C50" s="29" t="n">
        <v>7340.841</v>
      </c>
      <c r="D50" s="29" t="n">
        <v>5553.3267</v>
      </c>
      <c r="E50" s="29" t="n">
        <f aca="false">D50/C50*100</f>
        <v>75.6497341380913</v>
      </c>
    </row>
    <row r="51" s="38" customFormat="true" ht="332.25" hidden="false" customHeight="true" outlineLevel="0" collapsed="false">
      <c r="A51" s="27" t="s">
        <v>65</v>
      </c>
      <c r="B51" s="28" t="s">
        <v>66</v>
      </c>
      <c r="C51" s="29" t="n">
        <v>22656.269</v>
      </c>
      <c r="D51" s="29" t="n">
        <v>22530.18693</v>
      </c>
      <c r="E51" s="29" t="n">
        <f aca="false">D51/C51*100</f>
        <v>99.4435002956577</v>
      </c>
    </row>
    <row r="52" s="38" customFormat="true" ht="236.25" hidden="false" customHeight="false" outlineLevel="0" collapsed="false">
      <c r="A52" s="27" t="s">
        <v>67</v>
      </c>
      <c r="B52" s="28" t="s">
        <v>68</v>
      </c>
      <c r="C52" s="29" t="n">
        <v>11342.094</v>
      </c>
      <c r="D52" s="29" t="n">
        <v>11250.46724</v>
      </c>
      <c r="E52" s="29" t="n">
        <f aca="false">D52/C52*100</f>
        <v>99.1921530539246</v>
      </c>
    </row>
    <row r="53" s="38" customFormat="true" ht="31.5" hidden="false" customHeight="false" outlineLevel="0" collapsed="false">
      <c r="A53" s="39" t="n">
        <v>41050000</v>
      </c>
      <c r="B53" s="48" t="s">
        <v>69</v>
      </c>
      <c r="C53" s="41" t="n">
        <f aca="false">SUM(C54:C55)</f>
        <v>133190.082</v>
      </c>
      <c r="D53" s="41" t="n">
        <f aca="false">SUM(D54:D55)</f>
        <v>130391.328</v>
      </c>
      <c r="E53" s="41" t="n">
        <f aca="false">D53/C53*100</f>
        <v>97.8986768699489</v>
      </c>
    </row>
    <row r="54" s="38" customFormat="true" ht="78.75" hidden="false" customHeight="false" outlineLevel="0" collapsed="false">
      <c r="A54" s="27" t="n">
        <v>41053500</v>
      </c>
      <c r="B54" s="28" t="s">
        <v>70</v>
      </c>
      <c r="C54" s="29" t="n">
        <v>5880</v>
      </c>
      <c r="D54" s="29" t="n">
        <v>5880</v>
      </c>
      <c r="E54" s="29" t="n">
        <f aca="false">D54/C54*100</f>
        <v>100</v>
      </c>
    </row>
    <row r="55" s="38" customFormat="true" ht="15.75" hidden="false" customHeight="false" outlineLevel="0" collapsed="false">
      <c r="A55" s="27" t="n">
        <v>41053900</v>
      </c>
      <c r="B55" s="28" t="s">
        <v>71</v>
      </c>
      <c r="C55" s="29" t="n">
        <v>127310.082</v>
      </c>
      <c r="D55" s="29" t="n">
        <v>124511.328</v>
      </c>
      <c r="E55" s="29" t="n">
        <f aca="false">D55/C55*100</f>
        <v>97.8016242264301</v>
      </c>
    </row>
    <row r="56" s="49" customFormat="true" ht="15.75" hidden="false" customHeight="false" outlineLevel="0" collapsed="false">
      <c r="A56" s="39"/>
      <c r="B56" s="24" t="s">
        <v>72</v>
      </c>
      <c r="C56" s="41" t="n">
        <f aca="false">C33+C35</f>
        <v>2762098.181</v>
      </c>
      <c r="D56" s="41" t="n">
        <f aca="false">D33+D35</f>
        <v>2757649.25497</v>
      </c>
      <c r="E56" s="41" t="n">
        <f aca="false">D56/C56*100</f>
        <v>99.8389294754038</v>
      </c>
    </row>
    <row r="57" s="50" customFormat="true" ht="15.75" hidden="false" customHeight="false" outlineLevel="0" collapsed="false">
      <c r="A57" s="27"/>
      <c r="B57" s="24" t="s">
        <v>73</v>
      </c>
      <c r="C57" s="29"/>
      <c r="D57" s="29"/>
      <c r="E57" s="41"/>
    </row>
    <row r="58" s="50" customFormat="true" ht="31.5" hidden="false" customHeight="false" outlineLevel="0" collapsed="false">
      <c r="A58" s="27" t="s">
        <v>74</v>
      </c>
      <c r="B58" s="28" t="s">
        <v>75</v>
      </c>
      <c r="C58" s="29"/>
      <c r="D58" s="51" t="n">
        <v>0.09567</v>
      </c>
      <c r="E58" s="29"/>
    </row>
    <row r="59" s="50" customFormat="true" ht="15.75" hidden="false" customHeight="false" outlineLevel="0" collapsed="false">
      <c r="A59" s="27" t="n">
        <v>19010000</v>
      </c>
      <c r="B59" s="28" t="s">
        <v>76</v>
      </c>
      <c r="C59" s="29" t="n">
        <v>110637.292</v>
      </c>
      <c r="D59" s="29" t="n">
        <v>112230.82781</v>
      </c>
      <c r="E59" s="29" t="n">
        <f aca="false">D59/C59*100</f>
        <v>101.440324307648</v>
      </c>
    </row>
    <row r="60" s="31" customFormat="true" ht="47.25" hidden="false" customHeight="false" outlineLevel="0" collapsed="false">
      <c r="A60" s="27" t="n">
        <v>21110000</v>
      </c>
      <c r="B60" s="28" t="s">
        <v>77</v>
      </c>
      <c r="C60" s="29" t="n">
        <v>436</v>
      </c>
      <c r="D60" s="29" t="n">
        <v>224.95701</v>
      </c>
      <c r="E60" s="29" t="n">
        <f aca="false">D60/C60*100</f>
        <v>51.5956444954128</v>
      </c>
    </row>
    <row r="61" s="31" customFormat="true" ht="63" hidden="false" customHeight="false" outlineLevel="0" collapsed="false">
      <c r="A61" s="27" t="n">
        <v>24062100</v>
      </c>
      <c r="B61" s="28" t="s">
        <v>78</v>
      </c>
      <c r="C61" s="29" t="n">
        <v>264</v>
      </c>
      <c r="D61" s="29" t="n">
        <v>2194.98735</v>
      </c>
      <c r="E61" s="32" t="s">
        <v>79</v>
      </c>
    </row>
    <row r="62" s="30" customFormat="true" ht="78.75" hidden="false" customHeight="false" outlineLevel="0" collapsed="false">
      <c r="A62" s="27" t="n">
        <v>24110900</v>
      </c>
      <c r="B62" s="28" t="s">
        <v>80</v>
      </c>
      <c r="C62" s="29"/>
      <c r="D62" s="29" t="n">
        <v>223.76171</v>
      </c>
      <c r="E62" s="29"/>
    </row>
    <row r="63" s="30" customFormat="true" ht="31.5" hidden="false" customHeight="false" outlineLevel="0" collapsed="false">
      <c r="A63" s="27" t="n">
        <v>24160100</v>
      </c>
      <c r="B63" s="28" t="s">
        <v>81</v>
      </c>
      <c r="C63" s="29"/>
      <c r="D63" s="29" t="n">
        <v>300</v>
      </c>
      <c r="E63" s="29"/>
    </row>
    <row r="64" s="38" customFormat="true" ht="15.75" hidden="false" customHeight="false" outlineLevel="0" collapsed="false">
      <c r="A64" s="27" t="n">
        <v>25000000</v>
      </c>
      <c r="B64" s="28" t="s">
        <v>82</v>
      </c>
      <c r="C64" s="29" t="n">
        <v>146568.166</v>
      </c>
      <c r="D64" s="29" t="n">
        <v>155803.55522</v>
      </c>
      <c r="E64" s="52" t="s">
        <v>83</v>
      </c>
    </row>
    <row r="65" s="38" customFormat="true" ht="47.25" hidden="false" customHeight="false" outlineLevel="0" collapsed="false">
      <c r="A65" s="27" t="n">
        <v>31030000</v>
      </c>
      <c r="B65" s="28" t="s">
        <v>84</v>
      </c>
      <c r="C65" s="29"/>
      <c r="D65" s="29" t="n">
        <v>6591.00164</v>
      </c>
      <c r="E65" s="29"/>
    </row>
    <row r="66" s="38" customFormat="true" ht="63" hidden="false" customHeight="false" outlineLevel="0" collapsed="false">
      <c r="A66" s="27" t="s">
        <v>85</v>
      </c>
      <c r="B66" s="28" t="s">
        <v>86</v>
      </c>
      <c r="C66" s="29"/>
      <c r="D66" s="29" t="n">
        <v>-10.059</v>
      </c>
      <c r="E66" s="29"/>
    </row>
    <row r="67" s="43" customFormat="true" ht="31.5" hidden="false" customHeight="false" outlineLevel="0" collapsed="false">
      <c r="A67" s="39"/>
      <c r="B67" s="40" t="s">
        <v>87</v>
      </c>
      <c r="C67" s="41" t="n">
        <f aca="false">SUM(C58:C66)</f>
        <v>257905.458</v>
      </c>
      <c r="D67" s="41" t="n">
        <f aca="false">SUM(D58:D66)</f>
        <v>277559.12741</v>
      </c>
      <c r="E67" s="41" t="n">
        <f aca="false">D67/C67*100</f>
        <v>107.620493789627</v>
      </c>
    </row>
    <row r="68" s="43" customFormat="true" ht="18.75" hidden="false" customHeight="false" outlineLevel="0" collapsed="false">
      <c r="A68" s="39" t="n">
        <v>40000000</v>
      </c>
      <c r="B68" s="40" t="s">
        <v>88</v>
      </c>
      <c r="C68" s="41" t="n">
        <f aca="false">C69</f>
        <v>579940.082</v>
      </c>
      <c r="D68" s="41" t="n">
        <f aca="false">D69</f>
        <v>574706.185</v>
      </c>
      <c r="E68" s="41" t="n">
        <f aca="false">D68/C68*100</f>
        <v>99.0975107321518</v>
      </c>
    </row>
    <row r="69" s="38" customFormat="true" ht="15.75" hidden="false" customHeight="false" outlineLevel="0" collapsed="false">
      <c r="A69" s="39" t="n">
        <v>41000000</v>
      </c>
      <c r="B69" s="44" t="s">
        <v>89</v>
      </c>
      <c r="C69" s="41" t="n">
        <f aca="false">C70+C74</f>
        <v>579940.082</v>
      </c>
      <c r="D69" s="41" t="n">
        <f aca="false">D70+D74</f>
        <v>574706.185</v>
      </c>
      <c r="E69" s="41" t="n">
        <f aca="false">D69/C69*100</f>
        <v>99.0975107321518</v>
      </c>
    </row>
    <row r="70" s="38" customFormat="true" ht="31.5" hidden="false" customHeight="false" outlineLevel="0" collapsed="false">
      <c r="A70" s="39" t="n">
        <v>41030000</v>
      </c>
      <c r="B70" s="44" t="s">
        <v>46</v>
      </c>
      <c r="C70" s="41" t="n">
        <f aca="false">SUM(C71:C73)</f>
        <v>549900.894</v>
      </c>
      <c r="D70" s="41" t="n">
        <f aca="false">SUM(D71:D73)</f>
        <v>549900.894</v>
      </c>
      <c r="E70" s="41" t="n">
        <f aca="false">D70/C70*100</f>
        <v>100</v>
      </c>
    </row>
    <row r="71" s="38" customFormat="true" ht="31.5" hidden="false" customHeight="false" outlineLevel="0" collapsed="false">
      <c r="A71" s="47" t="s">
        <v>59</v>
      </c>
      <c r="B71" s="36" t="s">
        <v>60</v>
      </c>
      <c r="C71" s="29" t="n">
        <v>161010</v>
      </c>
      <c r="D71" s="29" t="n">
        <v>161010</v>
      </c>
      <c r="E71" s="29" t="n">
        <f aca="false">D71/C71*100</f>
        <v>100</v>
      </c>
    </row>
    <row r="72" s="38" customFormat="true" ht="110.25" hidden="false" customHeight="false" outlineLevel="0" collapsed="false">
      <c r="A72" s="27" t="s">
        <v>90</v>
      </c>
      <c r="B72" s="28" t="s">
        <v>91</v>
      </c>
      <c r="C72" s="29" t="n">
        <v>30396.394</v>
      </c>
      <c r="D72" s="29" t="n">
        <v>30396.394</v>
      </c>
      <c r="E72" s="29" t="n">
        <f aca="false">D72/C72*100</f>
        <v>100</v>
      </c>
    </row>
    <row r="73" s="53" customFormat="true" ht="94.5" hidden="false" customHeight="false" outlineLevel="0" collapsed="false">
      <c r="A73" s="27" t="n">
        <v>41037300</v>
      </c>
      <c r="B73" s="28" t="s">
        <v>92</v>
      </c>
      <c r="C73" s="29" t="n">
        <v>358494.5</v>
      </c>
      <c r="D73" s="29" t="n">
        <v>358494.5</v>
      </c>
      <c r="E73" s="29" t="n">
        <f aca="false">D73/C73*100</f>
        <v>100</v>
      </c>
    </row>
    <row r="74" s="53" customFormat="true" ht="31.5" hidden="false" customHeight="false" outlineLevel="0" collapsed="false">
      <c r="A74" s="39" t="n">
        <v>41050000</v>
      </c>
      <c r="B74" s="44" t="s">
        <v>69</v>
      </c>
      <c r="C74" s="41" t="n">
        <f aca="false">C75</f>
        <v>30039.188</v>
      </c>
      <c r="D74" s="41" t="n">
        <f aca="false">D75</f>
        <v>24805.291</v>
      </c>
      <c r="E74" s="41" t="n">
        <f aca="false">D74/C74*100</f>
        <v>82.5764364868984</v>
      </c>
    </row>
    <row r="75" s="53" customFormat="true" ht="15.75" hidden="false" customHeight="false" outlineLevel="0" collapsed="false">
      <c r="A75" s="27" t="n">
        <v>41053900</v>
      </c>
      <c r="B75" s="36" t="s">
        <v>71</v>
      </c>
      <c r="C75" s="29" t="n">
        <v>30039.188</v>
      </c>
      <c r="D75" s="29" t="n">
        <v>24805.291</v>
      </c>
      <c r="E75" s="29" t="n">
        <f aca="false">D75/C75*100</f>
        <v>82.5764364868984</v>
      </c>
    </row>
    <row r="76" s="54" customFormat="true" ht="15.75" hidden="false" customHeight="false" outlineLevel="0" collapsed="false">
      <c r="A76" s="39"/>
      <c r="B76" s="44" t="s">
        <v>93</v>
      </c>
      <c r="C76" s="41" t="n">
        <f aca="false">C67+C69</f>
        <v>837845.54</v>
      </c>
      <c r="D76" s="41" t="n">
        <f aca="false">D67+D69</f>
        <v>852265.31241</v>
      </c>
      <c r="E76" s="41" t="n">
        <f aca="false">D76/C76*100</f>
        <v>101.721053788745</v>
      </c>
    </row>
    <row r="77" s="21" customFormat="true" ht="15.75" hidden="false" customHeight="false" outlineLevel="0" collapsed="false">
      <c r="A77" s="39"/>
      <c r="B77" s="55" t="s">
        <v>94</v>
      </c>
      <c r="C77" s="41" t="n">
        <f aca="false">C56+C76</f>
        <v>3599943.721</v>
      </c>
      <c r="D77" s="41" t="n">
        <f aca="false">D56+D76</f>
        <v>3609914.56738</v>
      </c>
      <c r="E77" s="41" t="n">
        <f aca="false">D77/C77*100</f>
        <v>100.276972284923</v>
      </c>
    </row>
    <row r="78" s="21" customFormat="true" ht="18.75" hidden="false" customHeight="false" outlineLevel="0" collapsed="false">
      <c r="A78" s="9"/>
      <c r="B78" s="12"/>
      <c r="C78" s="56"/>
      <c r="D78" s="56"/>
      <c r="E78" s="56"/>
    </row>
    <row r="79" customFormat="false" ht="15.75" hidden="false" customHeight="false" outlineLevel="0" collapsed="false">
      <c r="A79" s="57"/>
      <c r="B79" s="58"/>
      <c r="C79" s="59"/>
      <c r="D79" s="59"/>
      <c r="E79" s="60"/>
    </row>
    <row r="80" customFormat="false" ht="15.75" hidden="false" customHeight="false" outlineLevel="0" collapsed="false">
      <c r="A80" s="57"/>
      <c r="B80" s="58"/>
      <c r="C80" s="59"/>
      <c r="D80" s="59"/>
      <c r="E80" s="60"/>
    </row>
    <row r="81" customFormat="false" ht="15.75" hidden="false" customHeight="false" outlineLevel="0" collapsed="false">
      <c r="A81" s="57"/>
      <c r="B81" s="58"/>
      <c r="C81" s="59"/>
      <c r="D81" s="59"/>
      <c r="E81" s="60"/>
    </row>
    <row r="82" customFormat="false" ht="15.75" hidden="false" customHeight="false" outlineLevel="0" collapsed="false">
      <c r="A82" s="57"/>
      <c r="B82" s="58"/>
      <c r="C82" s="59"/>
      <c r="D82" s="59"/>
      <c r="E82" s="60"/>
    </row>
    <row r="83" customFormat="false" ht="15.75" hidden="false" customHeight="false" outlineLevel="0" collapsed="false">
      <c r="A83" s="57"/>
      <c r="B83" s="58"/>
      <c r="C83" s="59"/>
      <c r="D83" s="59"/>
      <c r="E83" s="60"/>
    </row>
    <row r="84" customFormat="false" ht="15.75" hidden="false" customHeight="false" outlineLevel="0" collapsed="false">
      <c r="A84" s="57"/>
      <c r="B84" s="58"/>
      <c r="C84" s="59"/>
      <c r="D84" s="59"/>
      <c r="E84" s="60"/>
    </row>
    <row r="85" customFormat="false" ht="15.75" hidden="false" customHeight="false" outlineLevel="0" collapsed="false">
      <c r="A85" s="57"/>
      <c r="B85" s="58"/>
      <c r="C85" s="59"/>
      <c r="D85" s="59"/>
      <c r="E85" s="60"/>
    </row>
    <row r="86" customFormat="false" ht="15.75" hidden="false" customHeight="false" outlineLevel="0" collapsed="false">
      <c r="A86" s="57"/>
      <c r="B86" s="58"/>
      <c r="C86" s="59"/>
      <c r="D86" s="59"/>
      <c r="E86" s="60"/>
    </row>
    <row r="87" customFormat="false" ht="15.75" hidden="false" customHeight="false" outlineLevel="0" collapsed="false">
      <c r="A87" s="57"/>
      <c r="B87" s="58"/>
      <c r="C87" s="59"/>
      <c r="D87" s="59"/>
      <c r="E87" s="60"/>
    </row>
    <row r="88" customFormat="false" ht="15.75" hidden="false" customHeight="false" outlineLevel="0" collapsed="false">
      <c r="A88" s="57"/>
      <c r="B88" s="58"/>
      <c r="C88" s="59"/>
      <c r="D88" s="59"/>
      <c r="E88" s="60"/>
    </row>
    <row r="89" customFormat="false" ht="15.75" hidden="false" customHeight="false" outlineLevel="0" collapsed="false">
      <c r="A89" s="57"/>
      <c r="B89" s="58"/>
      <c r="C89" s="59"/>
      <c r="D89" s="59"/>
      <c r="E89" s="60"/>
    </row>
    <row r="90" customFormat="false" ht="15.75" hidden="false" customHeight="false" outlineLevel="0" collapsed="false">
      <c r="A90" s="57"/>
      <c r="B90" s="58"/>
      <c r="C90" s="59"/>
      <c r="D90" s="59"/>
      <c r="E90" s="60"/>
    </row>
    <row r="91" customFormat="false" ht="15.75" hidden="false" customHeight="false" outlineLevel="0" collapsed="false">
      <c r="A91" s="57"/>
      <c r="B91" s="58"/>
      <c r="C91" s="59"/>
      <c r="D91" s="59"/>
      <c r="E91" s="60"/>
    </row>
    <row r="92" customFormat="false" ht="15.75" hidden="false" customHeight="false" outlineLevel="0" collapsed="false">
      <c r="A92" s="57"/>
      <c r="B92" s="58"/>
      <c r="C92" s="59"/>
      <c r="D92" s="59"/>
      <c r="E92" s="60"/>
    </row>
    <row r="93" customFormat="false" ht="15.75" hidden="false" customHeight="false" outlineLevel="0" collapsed="false">
      <c r="A93" s="57"/>
      <c r="B93" s="58"/>
      <c r="C93" s="59"/>
      <c r="D93" s="59"/>
      <c r="E93" s="60"/>
    </row>
    <row r="94" customFormat="false" ht="15.75" hidden="false" customHeight="false" outlineLevel="0" collapsed="false">
      <c r="A94" s="57"/>
      <c r="B94" s="58"/>
      <c r="C94" s="59"/>
      <c r="D94" s="59"/>
      <c r="E94" s="60"/>
    </row>
    <row r="95" customFormat="false" ht="15.75" hidden="false" customHeight="false" outlineLevel="0" collapsed="false">
      <c r="A95" s="57"/>
      <c r="B95" s="58"/>
      <c r="C95" s="59"/>
      <c r="D95" s="59"/>
      <c r="E95" s="60"/>
    </row>
    <row r="96" customFormat="false" ht="15.75" hidden="false" customHeight="false" outlineLevel="0" collapsed="false">
      <c r="A96" s="57"/>
      <c r="B96" s="58"/>
      <c r="C96" s="59"/>
      <c r="D96" s="59"/>
      <c r="E96" s="60"/>
    </row>
    <row r="97" customFormat="false" ht="15.75" hidden="false" customHeight="false" outlineLevel="0" collapsed="false">
      <c r="A97" s="57"/>
      <c r="B97" s="58"/>
      <c r="C97" s="59"/>
      <c r="D97" s="59"/>
      <c r="E97" s="60"/>
    </row>
    <row r="98" customFormat="false" ht="15.75" hidden="false" customHeight="false" outlineLevel="0" collapsed="false">
      <c r="A98" s="57"/>
      <c r="B98" s="58"/>
      <c r="C98" s="59"/>
      <c r="D98" s="59"/>
      <c r="E98" s="60"/>
    </row>
    <row r="99" customFormat="false" ht="15.75" hidden="false" customHeight="false" outlineLevel="0" collapsed="false">
      <c r="A99" s="57"/>
      <c r="B99" s="58"/>
      <c r="C99" s="59"/>
      <c r="D99" s="59"/>
      <c r="E99" s="60"/>
    </row>
    <row r="100" customFormat="false" ht="15.75" hidden="false" customHeight="false" outlineLevel="0" collapsed="false">
      <c r="A100" s="57"/>
      <c r="B100" s="58"/>
      <c r="C100" s="59"/>
      <c r="D100" s="59"/>
      <c r="E100" s="60"/>
    </row>
    <row r="101" customFormat="false" ht="15.75" hidden="false" customHeight="false" outlineLevel="0" collapsed="false">
      <c r="A101" s="57"/>
      <c r="B101" s="58"/>
      <c r="C101" s="59"/>
      <c r="D101" s="59"/>
      <c r="E101" s="60"/>
    </row>
    <row r="102" customFormat="false" ht="15.75" hidden="false" customHeight="false" outlineLevel="0" collapsed="false">
      <c r="A102" s="57"/>
      <c r="B102" s="58"/>
      <c r="C102" s="59"/>
      <c r="D102" s="59"/>
      <c r="E102" s="60"/>
    </row>
    <row r="103" customFormat="false" ht="15.75" hidden="false" customHeight="false" outlineLevel="0" collapsed="false">
      <c r="A103" s="57"/>
      <c r="B103" s="58"/>
      <c r="C103" s="59"/>
      <c r="D103" s="59"/>
      <c r="E103" s="60"/>
    </row>
    <row r="104" customFormat="false" ht="15.75" hidden="false" customHeight="false" outlineLevel="0" collapsed="false">
      <c r="A104" s="57"/>
      <c r="B104" s="58"/>
      <c r="C104" s="59"/>
      <c r="D104" s="59"/>
      <c r="E104" s="60"/>
    </row>
    <row r="105" customFormat="false" ht="15.75" hidden="false" customHeight="false" outlineLevel="0" collapsed="false">
      <c r="A105" s="57"/>
      <c r="B105" s="58"/>
      <c r="C105" s="59"/>
      <c r="D105" s="59"/>
      <c r="E105" s="60"/>
    </row>
    <row r="106" customFormat="false" ht="15.75" hidden="false" customHeight="false" outlineLevel="0" collapsed="false">
      <c r="A106" s="57"/>
      <c r="B106" s="58"/>
      <c r="C106" s="59"/>
      <c r="D106" s="59"/>
      <c r="E106" s="60"/>
    </row>
    <row r="107" customFormat="false" ht="15.75" hidden="false" customHeight="false" outlineLevel="0" collapsed="false">
      <c r="A107" s="57"/>
      <c r="B107" s="58"/>
      <c r="C107" s="59"/>
      <c r="D107" s="59"/>
      <c r="E107" s="60"/>
    </row>
    <row r="108" customFormat="false" ht="15.75" hidden="false" customHeight="false" outlineLevel="0" collapsed="false">
      <c r="A108" s="57"/>
      <c r="B108" s="58"/>
      <c r="C108" s="59"/>
      <c r="D108" s="59"/>
      <c r="E108" s="60"/>
    </row>
    <row r="109" customFormat="false" ht="15.75" hidden="false" customHeight="false" outlineLevel="0" collapsed="false">
      <c r="A109" s="57"/>
      <c r="B109" s="58"/>
      <c r="C109" s="59"/>
      <c r="D109" s="59"/>
      <c r="E109" s="60"/>
    </row>
    <row r="110" customFormat="false" ht="15.75" hidden="false" customHeight="false" outlineLevel="0" collapsed="false">
      <c r="A110" s="57"/>
      <c r="B110" s="58"/>
      <c r="C110" s="59"/>
      <c r="D110" s="59"/>
      <c r="E110" s="60"/>
    </row>
    <row r="111" customFormat="false" ht="15.75" hidden="false" customHeight="false" outlineLevel="0" collapsed="false">
      <c r="A111" s="57"/>
      <c r="B111" s="58"/>
      <c r="C111" s="59"/>
      <c r="D111" s="59"/>
      <c r="E111" s="60"/>
    </row>
    <row r="112" customFormat="false" ht="15.75" hidden="false" customHeight="false" outlineLevel="0" collapsed="false">
      <c r="A112" s="57"/>
      <c r="B112" s="58"/>
      <c r="C112" s="59"/>
      <c r="D112" s="59"/>
      <c r="E112" s="60"/>
    </row>
    <row r="113" customFormat="false" ht="15.75" hidden="false" customHeight="false" outlineLevel="0" collapsed="false">
      <c r="A113" s="57"/>
      <c r="B113" s="58"/>
      <c r="C113" s="59"/>
      <c r="D113" s="59"/>
      <c r="E113" s="60"/>
    </row>
    <row r="114" customFormat="false" ht="15.75" hidden="false" customHeight="false" outlineLevel="0" collapsed="false">
      <c r="A114" s="57"/>
      <c r="B114" s="58"/>
      <c r="C114" s="59"/>
      <c r="D114" s="59"/>
      <c r="E114" s="60"/>
    </row>
    <row r="115" customFormat="false" ht="15.75" hidden="false" customHeight="false" outlineLevel="0" collapsed="false">
      <c r="A115" s="57"/>
      <c r="B115" s="58"/>
      <c r="C115" s="59"/>
      <c r="D115" s="59"/>
      <c r="E115" s="60"/>
    </row>
    <row r="116" customFormat="false" ht="15.75" hidden="false" customHeight="false" outlineLevel="0" collapsed="false">
      <c r="A116" s="57"/>
      <c r="B116" s="58"/>
      <c r="C116" s="59"/>
      <c r="D116" s="59"/>
      <c r="E116" s="60"/>
    </row>
    <row r="117" customFormat="false" ht="15.75" hidden="false" customHeight="false" outlineLevel="0" collapsed="false">
      <c r="A117" s="57"/>
      <c r="B117" s="58"/>
      <c r="C117" s="59"/>
      <c r="D117" s="59"/>
      <c r="E117" s="60"/>
    </row>
    <row r="118" customFormat="false" ht="15.75" hidden="false" customHeight="false" outlineLevel="0" collapsed="false">
      <c r="A118" s="57"/>
      <c r="B118" s="58"/>
      <c r="C118" s="59"/>
      <c r="D118" s="59"/>
      <c r="E118" s="60"/>
    </row>
    <row r="119" customFormat="false" ht="15.75" hidden="false" customHeight="false" outlineLevel="0" collapsed="false">
      <c r="A119" s="57"/>
      <c r="B119" s="58"/>
      <c r="C119" s="59"/>
      <c r="D119" s="59"/>
      <c r="E119" s="60"/>
    </row>
    <row r="120" customFormat="false" ht="15.75" hidden="false" customHeight="false" outlineLevel="0" collapsed="false">
      <c r="A120" s="57"/>
      <c r="B120" s="58"/>
      <c r="C120" s="59"/>
      <c r="D120" s="59"/>
      <c r="E120" s="60"/>
    </row>
    <row r="121" customFormat="false" ht="15.75" hidden="false" customHeight="false" outlineLevel="0" collapsed="false">
      <c r="A121" s="57"/>
      <c r="B121" s="58"/>
      <c r="C121" s="59"/>
      <c r="D121" s="59"/>
      <c r="E121" s="60"/>
    </row>
    <row r="122" customFormat="false" ht="15.75" hidden="false" customHeight="false" outlineLevel="0" collapsed="false">
      <c r="A122" s="57"/>
      <c r="B122" s="58"/>
      <c r="C122" s="59"/>
      <c r="D122" s="59"/>
      <c r="E122" s="60"/>
    </row>
    <row r="123" customFormat="false" ht="15.75" hidden="false" customHeight="false" outlineLevel="0" collapsed="false">
      <c r="A123" s="57"/>
      <c r="B123" s="58"/>
      <c r="C123" s="59"/>
      <c r="D123" s="59"/>
      <c r="E123" s="60"/>
    </row>
    <row r="124" customFormat="false" ht="15.75" hidden="false" customHeight="false" outlineLevel="0" collapsed="false">
      <c r="A124" s="57"/>
      <c r="B124" s="58"/>
      <c r="C124" s="59"/>
      <c r="D124" s="59"/>
      <c r="E124" s="60"/>
    </row>
    <row r="125" customFormat="false" ht="15.75" hidden="false" customHeight="false" outlineLevel="0" collapsed="false">
      <c r="A125" s="57"/>
      <c r="B125" s="58"/>
      <c r="C125" s="59"/>
      <c r="D125" s="59"/>
      <c r="E125" s="60"/>
    </row>
    <row r="126" customFormat="false" ht="15.75" hidden="false" customHeight="false" outlineLevel="0" collapsed="false">
      <c r="A126" s="57"/>
      <c r="B126" s="58"/>
      <c r="C126" s="59"/>
      <c r="D126" s="59"/>
      <c r="E126" s="60"/>
    </row>
    <row r="127" customFormat="false" ht="15.75" hidden="false" customHeight="false" outlineLevel="0" collapsed="false">
      <c r="A127" s="57"/>
      <c r="B127" s="58"/>
      <c r="C127" s="59"/>
      <c r="D127" s="59"/>
      <c r="E127" s="60"/>
    </row>
    <row r="128" customFormat="false" ht="15.75" hidden="false" customHeight="false" outlineLevel="0" collapsed="false">
      <c r="A128" s="57"/>
      <c r="B128" s="58"/>
      <c r="C128" s="59"/>
      <c r="D128" s="59"/>
      <c r="E128" s="60"/>
    </row>
    <row r="129" customFormat="false" ht="15.75" hidden="false" customHeight="false" outlineLevel="0" collapsed="false">
      <c r="A129" s="57"/>
      <c r="B129" s="58"/>
      <c r="C129" s="59"/>
      <c r="D129" s="59"/>
      <c r="E129" s="60"/>
    </row>
    <row r="130" customFormat="false" ht="15.75" hidden="false" customHeight="false" outlineLevel="0" collapsed="false">
      <c r="A130" s="57"/>
      <c r="B130" s="58"/>
      <c r="C130" s="59"/>
      <c r="D130" s="59"/>
      <c r="E130" s="60"/>
    </row>
    <row r="131" customFormat="false" ht="15.75" hidden="false" customHeight="false" outlineLevel="0" collapsed="false">
      <c r="A131" s="57"/>
      <c r="B131" s="58"/>
      <c r="C131" s="59"/>
      <c r="D131" s="59"/>
      <c r="E131" s="60"/>
    </row>
    <row r="132" customFormat="false" ht="15.75" hidden="false" customHeight="false" outlineLevel="0" collapsed="false">
      <c r="A132" s="57"/>
      <c r="B132" s="58"/>
      <c r="C132" s="59"/>
      <c r="D132" s="59"/>
      <c r="E132" s="60"/>
    </row>
    <row r="133" customFormat="false" ht="15.75" hidden="false" customHeight="false" outlineLevel="0" collapsed="false">
      <c r="A133" s="57"/>
      <c r="B133" s="58"/>
      <c r="C133" s="59"/>
      <c r="D133" s="59"/>
      <c r="E133" s="60"/>
    </row>
    <row r="134" customFormat="false" ht="15.75" hidden="false" customHeight="false" outlineLevel="0" collapsed="false">
      <c r="A134" s="57"/>
      <c r="B134" s="58"/>
      <c r="C134" s="59"/>
      <c r="D134" s="59"/>
      <c r="E134" s="60"/>
    </row>
    <row r="135" customFormat="false" ht="15.75" hidden="false" customHeight="false" outlineLevel="0" collapsed="false">
      <c r="A135" s="57"/>
      <c r="B135" s="58"/>
      <c r="C135" s="59"/>
      <c r="D135" s="59"/>
      <c r="E135" s="60"/>
    </row>
    <row r="136" customFormat="false" ht="15.75" hidden="false" customHeight="false" outlineLevel="0" collapsed="false">
      <c r="A136" s="57"/>
      <c r="B136" s="58"/>
      <c r="C136" s="59"/>
      <c r="D136" s="59"/>
      <c r="E136" s="60"/>
    </row>
    <row r="137" customFormat="false" ht="15.75" hidden="false" customHeight="false" outlineLevel="0" collapsed="false">
      <c r="A137" s="57"/>
      <c r="B137" s="58"/>
      <c r="C137" s="59"/>
      <c r="D137" s="59"/>
      <c r="E137" s="60"/>
    </row>
    <row r="138" customFormat="false" ht="15.75" hidden="false" customHeight="false" outlineLevel="0" collapsed="false">
      <c r="A138" s="57"/>
      <c r="B138" s="58"/>
      <c r="C138" s="59"/>
      <c r="D138" s="59"/>
      <c r="E138" s="60"/>
    </row>
    <row r="139" customFormat="false" ht="15.75" hidden="false" customHeight="false" outlineLevel="0" collapsed="false">
      <c r="A139" s="57"/>
      <c r="B139" s="58"/>
      <c r="C139" s="59"/>
      <c r="D139" s="59"/>
      <c r="E139" s="60"/>
    </row>
    <row r="140" customFormat="false" ht="15.75" hidden="false" customHeight="false" outlineLevel="0" collapsed="false">
      <c r="A140" s="57"/>
      <c r="B140" s="58"/>
      <c r="C140" s="59"/>
      <c r="D140" s="59"/>
      <c r="E140" s="60"/>
    </row>
    <row r="141" customFormat="false" ht="15.75" hidden="false" customHeight="false" outlineLevel="0" collapsed="false">
      <c r="A141" s="57"/>
      <c r="B141" s="58"/>
      <c r="C141" s="59"/>
      <c r="D141" s="59"/>
      <c r="E141" s="60"/>
    </row>
    <row r="142" customFormat="false" ht="15.75" hidden="false" customHeight="false" outlineLevel="0" collapsed="false">
      <c r="A142" s="57"/>
      <c r="B142" s="58"/>
      <c r="C142" s="59"/>
      <c r="D142" s="59"/>
      <c r="E142" s="60"/>
    </row>
    <row r="143" customFormat="false" ht="15.75" hidden="false" customHeight="false" outlineLevel="0" collapsed="false">
      <c r="A143" s="57"/>
      <c r="B143" s="58"/>
      <c r="C143" s="59"/>
      <c r="D143" s="59"/>
      <c r="E143" s="60"/>
    </row>
    <row r="144" customFormat="false" ht="15.75" hidden="false" customHeight="false" outlineLevel="0" collapsed="false">
      <c r="A144" s="57"/>
      <c r="B144" s="58"/>
      <c r="C144" s="59"/>
      <c r="D144" s="59"/>
      <c r="E144" s="60"/>
    </row>
    <row r="145" customFormat="false" ht="15.75" hidden="false" customHeight="false" outlineLevel="0" collapsed="false">
      <c r="A145" s="57"/>
      <c r="B145" s="58"/>
      <c r="C145" s="59"/>
      <c r="D145" s="59"/>
      <c r="E145" s="60"/>
    </row>
    <row r="146" customFormat="false" ht="15.75" hidden="false" customHeight="false" outlineLevel="0" collapsed="false">
      <c r="A146" s="57"/>
      <c r="B146" s="58"/>
      <c r="C146" s="59"/>
      <c r="D146" s="59"/>
      <c r="E146" s="60"/>
    </row>
    <row r="147" customFormat="false" ht="15.75" hidden="false" customHeight="false" outlineLevel="0" collapsed="false">
      <c r="A147" s="57"/>
      <c r="B147" s="58"/>
      <c r="C147" s="59"/>
      <c r="D147" s="59"/>
      <c r="E147" s="60"/>
    </row>
    <row r="148" customFormat="false" ht="15.75" hidden="false" customHeight="false" outlineLevel="0" collapsed="false">
      <c r="A148" s="57"/>
      <c r="B148" s="58"/>
      <c r="C148" s="59"/>
      <c r="D148" s="59"/>
      <c r="E148" s="60"/>
    </row>
    <row r="149" customFormat="false" ht="15.75" hidden="false" customHeight="false" outlineLevel="0" collapsed="false">
      <c r="A149" s="57"/>
      <c r="B149" s="58"/>
      <c r="C149" s="59"/>
      <c r="D149" s="59"/>
      <c r="E149" s="60"/>
    </row>
    <row r="150" customFormat="false" ht="15.75" hidden="false" customHeight="false" outlineLevel="0" collapsed="false">
      <c r="A150" s="57"/>
      <c r="B150" s="58"/>
      <c r="C150" s="59"/>
      <c r="D150" s="59"/>
      <c r="E150" s="60"/>
    </row>
    <row r="151" customFormat="false" ht="15.75" hidden="false" customHeight="false" outlineLevel="0" collapsed="false">
      <c r="A151" s="57"/>
      <c r="B151" s="58"/>
      <c r="C151" s="59"/>
      <c r="D151" s="59"/>
      <c r="E151" s="60"/>
    </row>
    <row r="152" customFormat="false" ht="15.75" hidden="false" customHeight="false" outlineLevel="0" collapsed="false">
      <c r="A152" s="57"/>
      <c r="B152" s="58"/>
      <c r="C152" s="59"/>
      <c r="D152" s="59"/>
      <c r="E152" s="60"/>
    </row>
    <row r="153" customFormat="false" ht="15.75" hidden="false" customHeight="false" outlineLevel="0" collapsed="false">
      <c r="A153" s="57"/>
      <c r="B153" s="58"/>
      <c r="C153" s="59"/>
      <c r="D153" s="59"/>
      <c r="E153" s="60"/>
    </row>
    <row r="154" customFormat="false" ht="15.75" hidden="false" customHeight="false" outlineLevel="0" collapsed="false">
      <c r="A154" s="57"/>
      <c r="B154" s="58"/>
      <c r="C154" s="59"/>
      <c r="D154" s="59"/>
      <c r="E154" s="60"/>
    </row>
    <row r="155" customFormat="false" ht="15.75" hidden="false" customHeight="false" outlineLevel="0" collapsed="false">
      <c r="A155" s="57"/>
      <c r="B155" s="58"/>
      <c r="C155" s="59"/>
      <c r="D155" s="59"/>
      <c r="E155" s="60"/>
    </row>
    <row r="156" customFormat="false" ht="15.75" hidden="false" customHeight="false" outlineLevel="0" collapsed="false">
      <c r="A156" s="57"/>
      <c r="B156" s="58"/>
      <c r="C156" s="59"/>
      <c r="D156" s="59"/>
      <c r="E156" s="60"/>
    </row>
    <row r="157" customFormat="false" ht="15.75" hidden="false" customHeight="false" outlineLevel="0" collapsed="false">
      <c r="A157" s="57"/>
      <c r="B157" s="58"/>
      <c r="C157" s="59"/>
      <c r="D157" s="59"/>
      <c r="E157" s="60"/>
    </row>
    <row r="158" customFormat="false" ht="15.75" hidden="false" customHeight="false" outlineLevel="0" collapsed="false">
      <c r="A158" s="57"/>
      <c r="B158" s="58"/>
      <c r="C158" s="59"/>
      <c r="D158" s="59"/>
      <c r="E158" s="60"/>
    </row>
    <row r="159" customFormat="false" ht="15.75" hidden="false" customHeight="false" outlineLevel="0" collapsed="false">
      <c r="A159" s="57"/>
      <c r="B159" s="58"/>
      <c r="C159" s="59"/>
      <c r="D159" s="59"/>
      <c r="E159" s="60"/>
    </row>
    <row r="160" customFormat="false" ht="15.75" hidden="false" customHeight="false" outlineLevel="0" collapsed="false">
      <c r="A160" s="57"/>
      <c r="B160" s="58"/>
      <c r="C160" s="59"/>
      <c r="D160" s="59"/>
      <c r="E160" s="60"/>
    </row>
  </sheetData>
  <mergeCells count="10">
    <mergeCell ref="C1:E1"/>
    <mergeCell ref="C2:E2"/>
    <mergeCell ref="C3:E3"/>
    <mergeCell ref="A5:E5"/>
    <mergeCell ref="A6:E6"/>
    <mergeCell ref="A8:A9"/>
    <mergeCell ref="B8:B9"/>
    <mergeCell ref="C8:C9"/>
    <mergeCell ref="D8:D9"/>
    <mergeCell ref="E8:E9"/>
  </mergeCells>
  <printOptions headings="false" gridLines="false" gridLinesSet="true" horizontalCentered="true" verticalCentered="false"/>
  <pageMargins left="1.18125" right="0.39375" top="0.7875" bottom="0.7875" header="0.511805555555555" footer="0.511805555555555"/>
  <pageSetup paperSize="9" scale="8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3" manualBreakCount="3">
    <brk id="42" man="true" max="16383" min="0"/>
    <brk id="51" man="true" max="16383" min="0"/>
    <brk id="66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00FFFF"/>
    <pageSetUpPr fitToPage="false"/>
  </sheetPr>
  <dimension ref="A1:J103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pane xSplit="2" ySplit="1" topLeftCell="C2" activePane="bottomRight" state="frozen"/>
      <selection pane="topLeft" activeCell="A1" activeCellId="0" sqref="A1"/>
      <selection pane="topRight" activeCell="C1" activeCellId="0" sqref="C1"/>
      <selection pane="bottomLeft" activeCell="A2" activeCellId="0" sqref="A2"/>
      <selection pane="bottomRight" activeCell="F12" activeCellId="0" sqref="F12"/>
    </sheetView>
  </sheetViews>
  <sheetFormatPr defaultColWidth="7.3984375" defaultRowHeight="26.25" zeroHeight="false" outlineLevelRow="0" outlineLevelCol="0"/>
  <cols>
    <col collapsed="false" customWidth="true" hidden="false" outlineLevel="0" max="1" min="1" style="61" width="5.83"/>
    <col collapsed="false" customWidth="true" hidden="false" outlineLevel="0" max="2" min="2" style="62" width="26.75"/>
    <col collapsed="false" customWidth="true" hidden="false" outlineLevel="0" max="3" min="3" style="62" width="10.64"/>
    <col collapsed="false" customWidth="true" hidden="false" outlineLevel="0" max="4" min="4" style="63" width="9.25"/>
    <col collapsed="false" customWidth="true" hidden="false" outlineLevel="0" max="5" min="5" style="63" width="8.6"/>
    <col collapsed="false" customWidth="true" hidden="false" outlineLevel="0" max="6" min="6" style="63" width="14.9"/>
    <col collapsed="false" customWidth="true" hidden="false" outlineLevel="0" max="7" min="7" style="63" width="16.75"/>
    <col collapsed="false" customWidth="true" hidden="false" outlineLevel="0" max="8" min="8" style="63" width="16.66"/>
    <col collapsed="false" customWidth="false" hidden="false" outlineLevel="0" max="257" min="9" style="63" width="7.4"/>
  </cols>
  <sheetData>
    <row r="1" s="66" customFormat="true" ht="87.75" hidden="false" customHeight="true" outlineLevel="0" collapsed="false">
      <c r="A1" s="64" t="s">
        <v>95</v>
      </c>
      <c r="B1" s="65" t="s">
        <v>96</v>
      </c>
      <c r="C1" s="19" t="s">
        <v>8</v>
      </c>
      <c r="D1" s="65" t="s">
        <v>9</v>
      </c>
      <c r="E1" s="65" t="s">
        <v>10</v>
      </c>
    </row>
    <row r="2" s="71" customFormat="true" ht="26.25" hidden="false" customHeight="true" outlineLevel="0" collapsed="false">
      <c r="A2" s="67"/>
      <c r="B2" s="68" t="s">
        <v>97</v>
      </c>
      <c r="C2" s="69"/>
      <c r="D2" s="70"/>
      <c r="E2" s="70"/>
    </row>
    <row r="3" customFormat="false" ht="24.75" hidden="false" customHeight="true" outlineLevel="0" collapsed="false">
      <c r="A3" s="72" t="s">
        <v>98</v>
      </c>
      <c r="B3" s="73" t="s">
        <v>99</v>
      </c>
      <c r="C3" s="74" t="n">
        <v>129243.3</v>
      </c>
      <c r="D3" s="74" t="n">
        <v>127329.3</v>
      </c>
      <c r="E3" s="75" t="n">
        <f aca="false">SUM(D3/C3*100)</f>
        <v>98.5190721685379</v>
      </c>
    </row>
    <row r="4" customFormat="false" ht="25.5" hidden="false" customHeight="true" outlineLevel="0" collapsed="false">
      <c r="A4" s="72" t="s">
        <v>100</v>
      </c>
      <c r="B4" s="73" t="s">
        <v>101</v>
      </c>
      <c r="C4" s="74" t="n">
        <v>894527</v>
      </c>
      <c r="D4" s="74" t="n">
        <v>879876.2</v>
      </c>
      <c r="E4" s="75" t="n">
        <f aca="false">SUM(D4/C4*100)</f>
        <v>98.3621735285799</v>
      </c>
    </row>
    <row r="5" customFormat="false" ht="23.25" hidden="false" customHeight="true" outlineLevel="0" collapsed="false">
      <c r="A5" s="72" t="s">
        <v>102</v>
      </c>
      <c r="B5" s="73" t="s">
        <v>103</v>
      </c>
      <c r="C5" s="74" t="n">
        <v>329986</v>
      </c>
      <c r="D5" s="74" t="n">
        <v>324415</v>
      </c>
      <c r="E5" s="75" t="n">
        <f aca="false">SUM(D5/C5*100)</f>
        <v>98.3117465589449</v>
      </c>
    </row>
    <row r="6" customFormat="false" ht="36.75" hidden="false" customHeight="true" outlineLevel="0" collapsed="false">
      <c r="A6" s="72" t="s">
        <v>104</v>
      </c>
      <c r="B6" s="73" t="s">
        <v>105</v>
      </c>
      <c r="C6" s="74" t="n">
        <v>287722.9</v>
      </c>
      <c r="D6" s="74" t="n">
        <v>284797.6</v>
      </c>
      <c r="E6" s="75" t="n">
        <f aca="false">SUM(D6/C6*100)</f>
        <v>98.9832926054895</v>
      </c>
    </row>
    <row r="7" customFormat="false" ht="28.5" hidden="false" customHeight="true" outlineLevel="0" collapsed="false">
      <c r="A7" s="72" t="s">
        <v>106</v>
      </c>
      <c r="B7" s="73" t="s">
        <v>107</v>
      </c>
      <c r="C7" s="74" t="n">
        <v>138179.1</v>
      </c>
      <c r="D7" s="74" t="n">
        <v>137305.8</v>
      </c>
      <c r="E7" s="75" t="n">
        <f aca="false">SUM(D7/C7*100)</f>
        <v>99.367994146727</v>
      </c>
    </row>
    <row r="8" customFormat="false" ht="24.75" hidden="false" customHeight="true" outlineLevel="0" collapsed="false">
      <c r="A8" s="72" t="s">
        <v>108</v>
      </c>
      <c r="B8" s="73" t="s">
        <v>109</v>
      </c>
      <c r="C8" s="74" t="n">
        <v>108187.9</v>
      </c>
      <c r="D8" s="74" t="n">
        <v>107785.5</v>
      </c>
      <c r="E8" s="75" t="n">
        <f aca="false">SUM(D8/C8*100)</f>
        <v>99.6280545236575</v>
      </c>
    </row>
    <row r="9" customFormat="false" ht="98.25" hidden="false" customHeight="true" outlineLevel="0" collapsed="false">
      <c r="A9" s="72" t="n">
        <v>6084</v>
      </c>
      <c r="B9" s="73" t="s">
        <v>110</v>
      </c>
      <c r="C9" s="74" t="n">
        <v>390</v>
      </c>
      <c r="D9" s="74" t="n">
        <v>390</v>
      </c>
      <c r="E9" s="75" t="n">
        <f aca="false">SUM(D9/C9*100)</f>
        <v>100</v>
      </c>
      <c r="F9" s="76"/>
      <c r="G9" s="76"/>
    </row>
    <row r="10" customFormat="false" ht="39.75" hidden="false" customHeight="true" outlineLevel="0" collapsed="false">
      <c r="A10" s="72" t="s">
        <v>111</v>
      </c>
      <c r="B10" s="73" t="s">
        <v>112</v>
      </c>
      <c r="C10" s="74" t="n">
        <v>2211.5</v>
      </c>
      <c r="D10" s="74" t="n">
        <v>2151.9</v>
      </c>
      <c r="E10" s="75" t="n">
        <f aca="false">SUM(D10/C10*100)</f>
        <v>97.3049966086367</v>
      </c>
    </row>
    <row r="11" customFormat="false" ht="23.25" hidden="false" customHeight="true" outlineLevel="0" collapsed="false">
      <c r="A11" s="72" t="s">
        <v>113</v>
      </c>
      <c r="B11" s="73" t="s">
        <v>114</v>
      </c>
      <c r="C11" s="74" t="n">
        <v>4441.8</v>
      </c>
      <c r="D11" s="74" t="n">
        <v>4438.7</v>
      </c>
      <c r="E11" s="75" t="n">
        <f aca="false">SUM(D11/C11*100)</f>
        <v>99.9302084740421</v>
      </c>
    </row>
    <row r="12" customFormat="false" ht="41.25" hidden="false" customHeight="true" outlineLevel="0" collapsed="false">
      <c r="A12" s="72" t="s">
        <v>115</v>
      </c>
      <c r="B12" s="73" t="s">
        <v>116</v>
      </c>
      <c r="C12" s="74" t="n">
        <v>181664</v>
      </c>
      <c r="D12" s="74" t="n">
        <v>172805.6</v>
      </c>
      <c r="E12" s="75" t="n">
        <f aca="false">SUM(D12/C12*100)</f>
        <v>95.1237449357055</v>
      </c>
    </row>
    <row r="13" customFormat="false" ht="27.75" hidden="false" customHeight="true" outlineLevel="0" collapsed="false">
      <c r="A13" s="72" t="n">
        <v>7500</v>
      </c>
      <c r="B13" s="73" t="s">
        <v>117</v>
      </c>
      <c r="C13" s="74" t="n">
        <v>600</v>
      </c>
      <c r="D13" s="74" t="n">
        <v>520</v>
      </c>
      <c r="E13" s="75" t="n">
        <f aca="false">SUM(D13/C13*100)</f>
        <v>86.6666666666667</v>
      </c>
    </row>
    <row r="14" customFormat="false" ht="39" hidden="false" customHeight="true" outlineLevel="0" collapsed="false">
      <c r="A14" s="72" t="s">
        <v>118</v>
      </c>
      <c r="B14" s="73" t="s">
        <v>119</v>
      </c>
      <c r="C14" s="74" t="n">
        <v>8420.9</v>
      </c>
      <c r="D14" s="74" t="n">
        <v>8284.8</v>
      </c>
      <c r="E14" s="75" t="n">
        <f aca="false">SUM(D14/C14*100)</f>
        <v>98.3837832060706</v>
      </c>
    </row>
    <row r="15" customFormat="false" ht="51.75" hidden="false" customHeight="true" outlineLevel="0" collapsed="false">
      <c r="A15" s="72" t="s">
        <v>120</v>
      </c>
      <c r="B15" s="73" t="s">
        <v>121</v>
      </c>
      <c r="C15" s="74" t="n">
        <v>11144.7</v>
      </c>
      <c r="D15" s="74" t="n">
        <v>11054.2</v>
      </c>
      <c r="E15" s="75" t="n">
        <f aca="false">SUM(D15/C15*100)</f>
        <v>99.1879548126015</v>
      </c>
    </row>
    <row r="16" customFormat="false" ht="31.5" hidden="false" customHeight="true" outlineLevel="0" collapsed="false">
      <c r="A16" s="72" t="s">
        <v>122</v>
      </c>
      <c r="B16" s="73" t="s">
        <v>123</v>
      </c>
      <c r="C16" s="74" t="n">
        <v>19533.4</v>
      </c>
      <c r="D16" s="74" t="n">
        <v>19470.3</v>
      </c>
      <c r="E16" s="75" t="n">
        <f aca="false">SUM(D16/C16*100)</f>
        <v>99.6769635598513</v>
      </c>
    </row>
    <row r="17" customFormat="false" ht="27.75" hidden="false" customHeight="true" outlineLevel="0" collapsed="false">
      <c r="A17" s="72" t="s">
        <v>124</v>
      </c>
      <c r="B17" s="73" t="s">
        <v>125</v>
      </c>
      <c r="C17" s="74" t="n">
        <v>9297.7</v>
      </c>
      <c r="D17" s="74"/>
      <c r="E17" s="75"/>
    </row>
    <row r="18" s="80" customFormat="true" ht="25.5" hidden="false" customHeight="true" outlineLevel="0" collapsed="false">
      <c r="A18" s="77" t="s">
        <v>126</v>
      </c>
      <c r="B18" s="78" t="s">
        <v>127</v>
      </c>
      <c r="C18" s="79"/>
      <c r="D18" s="79"/>
      <c r="E18" s="75"/>
    </row>
    <row r="19" s="80" customFormat="true" ht="101.25" hidden="false" customHeight="true" outlineLevel="0" collapsed="false">
      <c r="A19" s="81" t="s">
        <v>128</v>
      </c>
      <c r="B19" s="82" t="s">
        <v>129</v>
      </c>
      <c r="C19" s="83" t="n">
        <v>66782.4</v>
      </c>
      <c r="D19" s="83" t="n">
        <v>66782.4</v>
      </c>
      <c r="E19" s="75" t="n">
        <f aca="false">SUM(D19/C19*100)</f>
        <v>100</v>
      </c>
    </row>
    <row r="20" s="80" customFormat="true" ht="29.25" hidden="false" customHeight="true" outlineLevel="0" collapsed="false">
      <c r="A20" s="81" t="s">
        <v>130</v>
      </c>
      <c r="B20" s="82" t="s">
        <v>131</v>
      </c>
      <c r="C20" s="83" t="n">
        <v>23674</v>
      </c>
      <c r="D20" s="83" t="n">
        <v>15638.3</v>
      </c>
      <c r="E20" s="75" t="n">
        <f aca="false">SUM(D20/C20*100)</f>
        <v>66.0568556222016</v>
      </c>
    </row>
    <row r="21" s="80" customFormat="true" ht="102" hidden="false" customHeight="true" outlineLevel="0" collapsed="false">
      <c r="A21" s="81" t="s">
        <v>132</v>
      </c>
      <c r="B21" s="82" t="s">
        <v>133</v>
      </c>
      <c r="C21" s="83" t="n">
        <v>7340.8</v>
      </c>
      <c r="D21" s="74" t="n">
        <v>5553.3</v>
      </c>
      <c r="E21" s="75" t="n">
        <f aca="false">SUM(D21/C21*100)</f>
        <v>75.6497929380994</v>
      </c>
    </row>
    <row r="22" s="80" customFormat="true" ht="101.25" hidden="false" customHeight="true" outlineLevel="0" collapsed="false">
      <c r="A22" s="84" t="n">
        <v>9240</v>
      </c>
      <c r="B22" s="82" t="s">
        <v>134</v>
      </c>
      <c r="C22" s="83" t="n">
        <v>178522.5</v>
      </c>
      <c r="D22" s="74" t="n">
        <v>174774</v>
      </c>
      <c r="E22" s="75" t="n">
        <f aca="false">SUM(D22/C22*100)</f>
        <v>97.9002646725203</v>
      </c>
    </row>
    <row r="23" customFormat="false" ht="65.25" hidden="false" customHeight="true" outlineLevel="0" collapsed="false">
      <c r="A23" s="81" t="s">
        <v>135</v>
      </c>
      <c r="B23" s="82" t="s">
        <v>136</v>
      </c>
      <c r="C23" s="83" t="n">
        <v>51113.2</v>
      </c>
      <c r="D23" s="83" t="n">
        <v>50349.8</v>
      </c>
      <c r="E23" s="75" t="n">
        <f aca="false">SUM(D23/C23*100)</f>
        <v>98.5064523449911</v>
      </c>
      <c r="J23" s="85"/>
    </row>
    <row r="24" customFormat="false" ht="83.25" hidden="false" customHeight="true" outlineLevel="0" collapsed="false">
      <c r="A24" s="81" t="s">
        <v>137</v>
      </c>
      <c r="B24" s="82" t="s">
        <v>138</v>
      </c>
      <c r="C24" s="83" t="n">
        <v>13710.1</v>
      </c>
      <c r="D24" s="83" t="n">
        <v>13710.1</v>
      </c>
      <c r="E24" s="75" t="n">
        <f aca="false">SUM(D24/C24*100)</f>
        <v>100</v>
      </c>
      <c r="J24" s="85"/>
    </row>
    <row r="25" customFormat="false" ht="131.25" hidden="false" customHeight="true" outlineLevel="0" collapsed="false">
      <c r="A25" s="84" t="n">
        <v>9410</v>
      </c>
      <c r="B25" s="82" t="s">
        <v>139</v>
      </c>
      <c r="C25" s="83" t="n">
        <v>31</v>
      </c>
      <c r="D25" s="83" t="n">
        <v>31</v>
      </c>
      <c r="E25" s="75" t="n">
        <f aca="false">SUM(D25/C25*100)</f>
        <v>100</v>
      </c>
      <c r="J25" s="85"/>
    </row>
    <row r="26" customFormat="false" ht="96.75" hidden="false" customHeight="true" outlineLevel="0" collapsed="false">
      <c r="A26" s="84" t="s">
        <v>140</v>
      </c>
      <c r="B26" s="82" t="s">
        <v>141</v>
      </c>
      <c r="C26" s="83" t="n">
        <v>1667.5</v>
      </c>
      <c r="D26" s="83" t="n">
        <v>1667.5</v>
      </c>
      <c r="E26" s="75" t="n">
        <f aca="false">SUM(D26/C26*100)</f>
        <v>100</v>
      </c>
      <c r="J26" s="85"/>
    </row>
    <row r="27" s="86" customFormat="true" ht="24.75" hidden="false" customHeight="true" outlineLevel="0" collapsed="false">
      <c r="A27" s="81" t="s">
        <v>142</v>
      </c>
      <c r="B27" s="82" t="s">
        <v>71</v>
      </c>
      <c r="C27" s="83" t="n">
        <v>74413.2</v>
      </c>
      <c r="D27" s="83" t="n">
        <v>73458.9</v>
      </c>
      <c r="E27" s="75" t="n">
        <f aca="false">SUM(D27/C27*100)</f>
        <v>98.7175662382481</v>
      </c>
    </row>
    <row r="28" s="86" customFormat="true" ht="68.25" hidden="false" customHeight="true" outlineLevel="0" collapsed="false">
      <c r="A28" s="81" t="s">
        <v>143</v>
      </c>
      <c r="B28" s="82" t="s">
        <v>144</v>
      </c>
      <c r="C28" s="83" t="n">
        <v>56937.2</v>
      </c>
      <c r="D28" s="83" t="n">
        <v>56679.8</v>
      </c>
      <c r="E28" s="75" t="n">
        <f aca="false">SUM(D28/C28*100)</f>
        <v>99.5479229747863</v>
      </c>
    </row>
    <row r="29" s="80" customFormat="true" ht="42" hidden="false" customHeight="true" outlineLevel="0" collapsed="false">
      <c r="A29" s="77"/>
      <c r="B29" s="87" t="s">
        <v>145</v>
      </c>
      <c r="C29" s="88" t="n">
        <f aca="false">SUM(C3:C28)</f>
        <v>2599742.1</v>
      </c>
      <c r="D29" s="88" t="n">
        <f aca="false">SUM(D3:D28)</f>
        <v>2539270</v>
      </c>
      <c r="E29" s="89" t="n">
        <f aca="false">SUM(D29/C29*100)</f>
        <v>97.6739192706846</v>
      </c>
      <c r="G29" s="90"/>
      <c r="H29" s="90"/>
    </row>
    <row r="30" s="80" customFormat="true" ht="26.25" hidden="false" customHeight="true" outlineLevel="0" collapsed="false">
      <c r="A30" s="91"/>
      <c r="B30" s="87" t="s">
        <v>146</v>
      </c>
      <c r="C30" s="92" t="n">
        <f aca="false">SUM(C31:C33)</f>
        <v>7110</v>
      </c>
      <c r="D30" s="92" t="n">
        <f aca="false">SUM(D31:D33)</f>
        <v>7110</v>
      </c>
      <c r="E30" s="89" t="n">
        <f aca="false">SUM(D30/C30*100)</f>
        <v>100</v>
      </c>
    </row>
    <row r="31" customFormat="false" ht="54" hidden="false" customHeight="true" outlineLevel="0" collapsed="false">
      <c r="A31" s="93" t="n">
        <v>8830</v>
      </c>
      <c r="B31" s="94" t="s">
        <v>147</v>
      </c>
      <c r="C31" s="95" t="n">
        <v>1000</v>
      </c>
      <c r="D31" s="95" t="n">
        <v>1000</v>
      </c>
      <c r="E31" s="75" t="n">
        <f aca="false">SUM(D31/C31*100)</f>
        <v>100</v>
      </c>
      <c r="H31" s="76"/>
    </row>
    <row r="32" customFormat="false" ht="51.75" hidden="false" customHeight="true" outlineLevel="0" collapsed="false">
      <c r="A32" s="93" t="n">
        <v>8840</v>
      </c>
      <c r="B32" s="96" t="s">
        <v>148</v>
      </c>
      <c r="C32" s="95" t="n">
        <v>6110</v>
      </c>
      <c r="D32" s="95" t="n">
        <v>6110</v>
      </c>
      <c r="E32" s="75" t="n">
        <f aca="false">SUM(D32/C32*100)</f>
        <v>100</v>
      </c>
      <c r="H32" s="76"/>
    </row>
    <row r="33" s="66" customFormat="true" ht="42.75" hidden="false" customHeight="true" outlineLevel="0" collapsed="false">
      <c r="A33" s="93" t="n">
        <v>8860</v>
      </c>
      <c r="B33" s="97" t="s">
        <v>149</v>
      </c>
      <c r="C33" s="95" t="n">
        <v>0</v>
      </c>
      <c r="D33" s="95" t="n">
        <v>0</v>
      </c>
      <c r="E33" s="75" t="n">
        <v>0</v>
      </c>
      <c r="G33" s="98"/>
    </row>
    <row r="34" s="80" customFormat="true" ht="45" hidden="false" customHeight="true" outlineLevel="0" collapsed="false">
      <c r="A34" s="91"/>
      <c r="B34" s="87" t="s">
        <v>150</v>
      </c>
      <c r="C34" s="92" t="n">
        <f aca="false">SUM(C29+C30)</f>
        <v>2606852.1</v>
      </c>
      <c r="D34" s="92" t="n">
        <f aca="false">SUM(D29+D30)</f>
        <v>2546380</v>
      </c>
      <c r="E34" s="89" t="n">
        <f aca="false">SUM(D34/C34*100)</f>
        <v>97.6802634871384</v>
      </c>
    </row>
    <row r="35" s="66" customFormat="true" ht="26.25" hidden="false" customHeight="true" outlineLevel="0" collapsed="false">
      <c r="A35" s="99"/>
      <c r="B35" s="100" t="s">
        <v>151</v>
      </c>
      <c r="C35" s="101"/>
      <c r="D35" s="75"/>
      <c r="E35" s="75"/>
      <c r="G35" s="102"/>
    </row>
    <row r="36" s="80" customFormat="true" ht="30" hidden="false" customHeight="true" outlineLevel="0" collapsed="false">
      <c r="A36" s="91"/>
      <c r="B36" s="103" t="s">
        <v>152</v>
      </c>
      <c r="C36" s="104" t="n">
        <f aca="false">SUM(C38:C40)</f>
        <v>-155246.1</v>
      </c>
      <c r="D36" s="104" t="s">
        <v>153</v>
      </c>
      <c r="E36" s="105" t="s">
        <v>153</v>
      </c>
    </row>
    <row r="37" customFormat="false" ht="26.25" hidden="false" customHeight="true" outlineLevel="0" collapsed="false">
      <c r="A37" s="93" t="n">
        <v>600000</v>
      </c>
      <c r="B37" s="106" t="s">
        <v>154</v>
      </c>
      <c r="C37" s="107" t="n">
        <f aca="false">SUM(C38:C40)</f>
        <v>-155246.1</v>
      </c>
      <c r="D37" s="107" t="s">
        <v>153</v>
      </c>
      <c r="E37" s="107" t="s">
        <v>153</v>
      </c>
    </row>
    <row r="38" customFormat="false" ht="38.25" hidden="false" customHeight="true" outlineLevel="0" collapsed="false">
      <c r="A38" s="93" t="n">
        <v>602100</v>
      </c>
      <c r="B38" s="108" t="s">
        <v>155</v>
      </c>
      <c r="C38" s="95" t="n">
        <v>279035.1</v>
      </c>
      <c r="D38" s="95" t="s">
        <v>153</v>
      </c>
      <c r="E38" s="95" t="s">
        <v>153</v>
      </c>
    </row>
    <row r="39" customFormat="false" ht="36" hidden="false" customHeight="true" outlineLevel="0" collapsed="false">
      <c r="A39" s="93" t="n">
        <v>602300</v>
      </c>
      <c r="B39" s="108" t="s">
        <v>156</v>
      </c>
      <c r="C39" s="95" t="n">
        <v>101653.4</v>
      </c>
      <c r="D39" s="95" t="s">
        <v>153</v>
      </c>
      <c r="E39" s="95" t="s">
        <v>153</v>
      </c>
    </row>
    <row r="40" s="110" customFormat="true" ht="51" hidden="false" customHeight="true" outlineLevel="0" collapsed="false">
      <c r="A40" s="93" t="n">
        <v>602400</v>
      </c>
      <c r="B40" s="109" t="s">
        <v>157</v>
      </c>
      <c r="C40" s="95" t="n">
        <v>-535934.6</v>
      </c>
      <c r="D40" s="75" t="s">
        <v>153</v>
      </c>
      <c r="E40" s="75" t="s">
        <v>153</v>
      </c>
    </row>
    <row r="41" s="112" customFormat="true" ht="28.5" hidden="false" customHeight="true" outlineLevel="0" collapsed="false">
      <c r="A41" s="67"/>
      <c r="B41" s="68" t="s">
        <v>158</v>
      </c>
      <c r="C41" s="92"/>
      <c r="D41" s="111"/>
      <c r="E41" s="75"/>
    </row>
    <row r="42" s="110" customFormat="true" ht="27" hidden="false" customHeight="true" outlineLevel="0" collapsed="false">
      <c r="A42" s="113" t="s">
        <v>98</v>
      </c>
      <c r="B42" s="114" t="s">
        <v>99</v>
      </c>
      <c r="C42" s="115" t="n">
        <v>68902.8</v>
      </c>
      <c r="D42" s="115" t="n">
        <v>67403.8</v>
      </c>
      <c r="E42" s="75" t="n">
        <f aca="false">SUM(D42/C42*100)</f>
        <v>97.8244715744498</v>
      </c>
    </row>
    <row r="43" s="110" customFormat="true" ht="23.25" hidden="false" customHeight="true" outlineLevel="0" collapsed="false">
      <c r="A43" s="113" t="s">
        <v>100</v>
      </c>
      <c r="B43" s="116" t="s">
        <v>101</v>
      </c>
      <c r="C43" s="115" t="n">
        <v>386713.9</v>
      </c>
      <c r="D43" s="117" t="n">
        <v>186815</v>
      </c>
      <c r="E43" s="75" t="n">
        <f aca="false">SUM(D43/C43*100)</f>
        <v>48.3083230264027</v>
      </c>
      <c r="G43" s="118"/>
    </row>
    <row r="44" s="110" customFormat="true" ht="22.5" hidden="false" customHeight="true" outlineLevel="0" collapsed="false">
      <c r="A44" s="113" t="s">
        <v>102</v>
      </c>
      <c r="B44" s="116" t="s">
        <v>159</v>
      </c>
      <c r="C44" s="115" t="n">
        <v>78390.3</v>
      </c>
      <c r="D44" s="115" t="n">
        <v>77673.5</v>
      </c>
      <c r="E44" s="75" t="n">
        <f aca="false">SUM(D44/C44*100)</f>
        <v>99.0856011521834</v>
      </c>
    </row>
    <row r="45" s="110" customFormat="true" ht="33.75" hidden="false" customHeight="true" outlineLevel="0" collapsed="false">
      <c r="A45" s="113" t="s">
        <v>104</v>
      </c>
      <c r="B45" s="116" t="s">
        <v>160</v>
      </c>
      <c r="C45" s="115" t="n">
        <v>67054.9</v>
      </c>
      <c r="D45" s="115" t="n">
        <v>60518.2</v>
      </c>
      <c r="E45" s="75" t="n">
        <f aca="false">SUM(D45/C45*100)</f>
        <v>90.2517191137411</v>
      </c>
      <c r="G45" s="118"/>
    </row>
    <row r="46" s="110" customFormat="true" ht="24.75" hidden="false" customHeight="true" outlineLevel="0" collapsed="false">
      <c r="A46" s="119" t="n">
        <v>4000</v>
      </c>
      <c r="B46" s="116" t="s">
        <v>161</v>
      </c>
      <c r="C46" s="115" t="n">
        <v>5529.1</v>
      </c>
      <c r="D46" s="117" t="n">
        <v>5028.3</v>
      </c>
      <c r="E46" s="75" t="n">
        <f aca="false">SUM(D46/C46*100)</f>
        <v>90.9424680327721</v>
      </c>
    </row>
    <row r="47" s="110" customFormat="true" ht="24" hidden="false" customHeight="true" outlineLevel="0" collapsed="false">
      <c r="A47" s="119" t="n">
        <v>5000</v>
      </c>
      <c r="B47" s="116" t="s">
        <v>162</v>
      </c>
      <c r="C47" s="117" t="n">
        <v>949.8</v>
      </c>
      <c r="D47" s="117" t="n">
        <v>809.1</v>
      </c>
      <c r="E47" s="75" t="n">
        <f aca="false">SUM(D47/C47*100)</f>
        <v>85.1863550221099</v>
      </c>
    </row>
    <row r="48" s="110" customFormat="true" ht="36" hidden="false" customHeight="true" outlineLevel="0" collapsed="false">
      <c r="A48" s="113" t="s">
        <v>111</v>
      </c>
      <c r="B48" s="116" t="s">
        <v>112</v>
      </c>
      <c r="C48" s="115" t="n">
        <v>2104.4</v>
      </c>
      <c r="D48" s="115" t="n">
        <v>717.6</v>
      </c>
      <c r="E48" s="75" t="n">
        <f aca="false">SUM(D48/C48*100)</f>
        <v>34.0999809922068</v>
      </c>
    </row>
    <row r="49" s="110" customFormat="true" ht="24" hidden="false" customHeight="true" outlineLevel="0" collapsed="false">
      <c r="A49" s="119" t="n">
        <v>7300</v>
      </c>
      <c r="B49" s="120" t="s">
        <v>114</v>
      </c>
      <c r="C49" s="115" t="n">
        <v>158530</v>
      </c>
      <c r="D49" s="115" t="n">
        <v>117749</v>
      </c>
      <c r="E49" s="75" t="n">
        <f aca="false">SUM(D49/C49*100)</f>
        <v>74.2755314451523</v>
      </c>
    </row>
    <row r="50" s="110" customFormat="true" ht="38.25" hidden="false" customHeight="true" outlineLevel="0" collapsed="false">
      <c r="A50" s="119" t="n">
        <v>7400</v>
      </c>
      <c r="B50" s="108" t="s">
        <v>116</v>
      </c>
      <c r="C50" s="115" t="n">
        <v>415109.7</v>
      </c>
      <c r="D50" s="115" t="n">
        <v>399779.2</v>
      </c>
      <c r="E50" s="75" t="n">
        <f aca="false">SUM(D50/C50*100)</f>
        <v>96.3068798440509</v>
      </c>
    </row>
    <row r="51" s="110" customFormat="true" ht="51" hidden="false" customHeight="true" outlineLevel="0" collapsed="false">
      <c r="A51" s="119" t="n">
        <v>8100</v>
      </c>
      <c r="B51" s="116" t="s">
        <v>121</v>
      </c>
      <c r="C51" s="115" t="n">
        <v>247.5</v>
      </c>
      <c r="D51" s="115" t="n">
        <v>224.3</v>
      </c>
      <c r="E51" s="75" t="n">
        <f aca="false">SUM(D51/C51*100)</f>
        <v>90.6262626262626</v>
      </c>
    </row>
    <row r="52" s="110" customFormat="true" ht="36.75" hidden="false" customHeight="true" outlineLevel="0" collapsed="false">
      <c r="A52" s="119" t="n">
        <v>8300</v>
      </c>
      <c r="B52" s="116" t="s">
        <v>163</v>
      </c>
      <c r="C52" s="115" t="n">
        <v>15683.1</v>
      </c>
      <c r="D52" s="115" t="n">
        <v>11488.5</v>
      </c>
      <c r="E52" s="75" t="n">
        <f aca="false">SUM(D52/C52*100)</f>
        <v>73.2540122807353</v>
      </c>
    </row>
    <row r="53" s="110" customFormat="true" ht="24" hidden="false" customHeight="true" outlineLevel="0" collapsed="false">
      <c r="A53" s="119" t="n">
        <v>8400</v>
      </c>
      <c r="B53" s="116" t="s">
        <v>123</v>
      </c>
      <c r="C53" s="115" t="n">
        <v>920</v>
      </c>
      <c r="D53" s="115" t="n">
        <v>919</v>
      </c>
      <c r="E53" s="75" t="n">
        <f aca="false">SUM(D53/C53*100)</f>
        <v>99.8913043478261</v>
      </c>
      <c r="G53" s="118"/>
    </row>
    <row r="54" s="122" customFormat="true" ht="23.25" hidden="false" customHeight="true" outlineLevel="0" collapsed="false">
      <c r="A54" s="77" t="s">
        <v>126</v>
      </c>
      <c r="B54" s="78" t="s">
        <v>127</v>
      </c>
      <c r="C54" s="121"/>
      <c r="D54" s="121"/>
      <c r="E54" s="75"/>
    </row>
    <row r="55" s="122" customFormat="true" ht="62.25" hidden="false" customHeight="true" outlineLevel="0" collapsed="false">
      <c r="A55" s="72" t="n">
        <v>9310</v>
      </c>
      <c r="B55" s="73" t="s">
        <v>136</v>
      </c>
      <c r="C55" s="83" t="n">
        <v>1129.3</v>
      </c>
      <c r="D55" s="83" t="n">
        <v>1129.3</v>
      </c>
      <c r="E55" s="75" t="n">
        <f aca="false">SUM(D55/C55*100)</f>
        <v>100</v>
      </c>
      <c r="G55" s="123"/>
    </row>
    <row r="56" s="124" customFormat="true" ht="36.75" hidden="false" customHeight="true" outlineLevel="0" collapsed="false">
      <c r="A56" s="119" t="n">
        <v>9740</v>
      </c>
      <c r="B56" s="97" t="s">
        <v>164</v>
      </c>
      <c r="C56" s="83" t="n">
        <v>41637.7</v>
      </c>
      <c r="D56" s="83" t="n">
        <v>39628.4</v>
      </c>
      <c r="E56" s="75" t="n">
        <f aca="false">SUM(D56/C56*100)</f>
        <v>95.1743251908727</v>
      </c>
      <c r="G56" s="125"/>
      <c r="H56" s="126"/>
    </row>
    <row r="57" s="128" customFormat="true" ht="22.5" hidden="false" customHeight="true" outlineLevel="0" collapsed="false">
      <c r="A57" s="119" t="n">
        <v>9770</v>
      </c>
      <c r="B57" s="127" t="s">
        <v>71</v>
      </c>
      <c r="C57" s="83" t="n">
        <v>110014.4</v>
      </c>
      <c r="D57" s="83" t="n">
        <v>105174.9</v>
      </c>
      <c r="E57" s="75" t="n">
        <f aca="false">SUM(D57/C57*100)</f>
        <v>95.6010304105644</v>
      </c>
      <c r="G57" s="129"/>
      <c r="H57" s="130"/>
    </row>
    <row r="58" s="131" customFormat="true" ht="63" hidden="false" customHeight="true" outlineLevel="0" collapsed="false">
      <c r="A58" s="93" t="n">
        <v>9800</v>
      </c>
      <c r="B58" s="120" t="s">
        <v>165</v>
      </c>
      <c r="C58" s="83" t="n">
        <v>39972.6</v>
      </c>
      <c r="D58" s="83" t="n">
        <v>39970.1</v>
      </c>
      <c r="E58" s="75" t="n">
        <f aca="false">SUM(D58/C58*100)</f>
        <v>99.9937457158153</v>
      </c>
      <c r="G58" s="132"/>
      <c r="H58" s="132"/>
    </row>
    <row r="59" s="136" customFormat="true" ht="39.75" hidden="false" customHeight="true" outlineLevel="0" collapsed="false">
      <c r="A59" s="133"/>
      <c r="B59" s="134" t="s">
        <v>166</v>
      </c>
      <c r="C59" s="135" t="n">
        <f aca="false">SUM(C42:C58)</f>
        <v>1392889.5</v>
      </c>
      <c r="D59" s="135" t="n">
        <f aca="false">SUM(D42:D58)</f>
        <v>1115028.2</v>
      </c>
      <c r="E59" s="89" t="n">
        <f aca="false">SUM(D59/C59*100)</f>
        <v>80.0514470099746</v>
      </c>
      <c r="G59" s="137"/>
      <c r="H59" s="137"/>
    </row>
    <row r="60" s="136" customFormat="true" ht="25.5" hidden="false" customHeight="true" outlineLevel="0" collapsed="false">
      <c r="A60" s="91"/>
      <c r="B60" s="87" t="s">
        <v>146</v>
      </c>
      <c r="C60" s="92" t="n">
        <f aca="false">SUM(C61+C63+C66+C68)</f>
        <v>0</v>
      </c>
      <c r="D60" s="92" t="n">
        <f aca="false">SUM(D61+D63+D66+D68)</f>
        <v>-3906</v>
      </c>
      <c r="E60" s="138"/>
      <c r="H60" s="137"/>
    </row>
    <row r="61" s="136" customFormat="true" ht="75.75" hidden="false" customHeight="true" outlineLevel="0" collapsed="false">
      <c r="A61" s="93" t="n">
        <v>8820</v>
      </c>
      <c r="B61" s="96" t="s">
        <v>167</v>
      </c>
      <c r="C61" s="107" t="n">
        <f aca="false">SUM(C62:C62)</f>
        <v>0</v>
      </c>
      <c r="D61" s="107" t="n">
        <f aca="false">SUM(D62:D62)</f>
        <v>-218.1</v>
      </c>
      <c r="E61" s="75"/>
    </row>
    <row r="62" s="136" customFormat="true" ht="19.5" hidden="false" customHeight="true" outlineLevel="0" collapsed="false">
      <c r="A62" s="93" t="n">
        <v>8822</v>
      </c>
      <c r="B62" s="120" t="s">
        <v>168</v>
      </c>
      <c r="C62" s="95" t="n">
        <v>0</v>
      </c>
      <c r="D62" s="95" t="n">
        <v>-218.1</v>
      </c>
      <c r="E62" s="75"/>
    </row>
    <row r="63" s="139" customFormat="true" ht="59.25" hidden="false" customHeight="true" outlineLevel="0" collapsed="false">
      <c r="A63" s="93" t="n">
        <v>8830</v>
      </c>
      <c r="B63" s="96" t="s">
        <v>147</v>
      </c>
      <c r="C63" s="107" t="n">
        <f aca="false">SUM(C64:C65)</f>
        <v>0</v>
      </c>
      <c r="D63" s="107" t="n">
        <f aca="false">SUM(D64:D65)</f>
        <v>0</v>
      </c>
      <c r="E63" s="75"/>
    </row>
    <row r="64" s="139" customFormat="true" ht="21" hidden="false" customHeight="true" outlineLevel="0" collapsed="false">
      <c r="A64" s="93" t="n">
        <v>8831</v>
      </c>
      <c r="B64" s="120" t="s">
        <v>169</v>
      </c>
      <c r="C64" s="95" t="n">
        <v>525</v>
      </c>
      <c r="D64" s="95" t="n">
        <v>525</v>
      </c>
      <c r="E64" s="75" t="n">
        <f aca="false">SUM(D64/C64*100)</f>
        <v>100</v>
      </c>
    </row>
    <row r="65" s="139" customFormat="true" ht="22.5" hidden="false" customHeight="true" outlineLevel="0" collapsed="false">
      <c r="A65" s="93" t="n">
        <v>8832</v>
      </c>
      <c r="B65" s="120" t="s">
        <v>168</v>
      </c>
      <c r="C65" s="95" t="n">
        <v>-525</v>
      </c>
      <c r="D65" s="95" t="n">
        <v>-525</v>
      </c>
      <c r="E65" s="75" t="n">
        <f aca="false">SUM(D65/C65*100)</f>
        <v>100</v>
      </c>
    </row>
    <row r="66" s="139" customFormat="true" ht="57" hidden="false" customHeight="true" outlineLevel="0" collapsed="false">
      <c r="A66" s="93" t="n">
        <v>8840</v>
      </c>
      <c r="B66" s="96" t="s">
        <v>148</v>
      </c>
      <c r="C66" s="95" t="n">
        <f aca="false">SUM(C67:C67)</f>
        <v>0</v>
      </c>
      <c r="D66" s="95" t="n">
        <f aca="false">SUM(D67:D67)</f>
        <v>-3560.2</v>
      </c>
      <c r="E66" s="75"/>
    </row>
    <row r="67" s="139" customFormat="true" ht="26.25" hidden="false" customHeight="false" outlineLevel="0" collapsed="false">
      <c r="A67" s="93" t="n">
        <v>8842</v>
      </c>
      <c r="B67" s="120" t="s">
        <v>168</v>
      </c>
      <c r="C67" s="95" t="n">
        <v>0</v>
      </c>
      <c r="D67" s="95" t="n">
        <v>-3560.2</v>
      </c>
      <c r="E67" s="75"/>
    </row>
    <row r="68" s="139" customFormat="true" ht="37.5" hidden="false" customHeight="true" outlineLevel="0" collapsed="false">
      <c r="A68" s="93" t="n">
        <v>8860</v>
      </c>
      <c r="B68" s="96" t="s">
        <v>170</v>
      </c>
      <c r="C68" s="95" t="n">
        <f aca="false">SUM(C69:C70)</f>
        <v>0</v>
      </c>
      <c r="D68" s="95" t="n">
        <f aca="false">SUM(D69:D70)</f>
        <v>-127.7</v>
      </c>
      <c r="E68" s="75"/>
    </row>
    <row r="69" s="131" customFormat="true" ht="21.75" hidden="false" customHeight="true" outlineLevel="0" collapsed="false">
      <c r="A69" s="93" t="n">
        <v>8861</v>
      </c>
      <c r="B69" s="96" t="s">
        <v>171</v>
      </c>
      <c r="C69" s="95" t="n">
        <v>1500</v>
      </c>
      <c r="D69" s="95" t="n">
        <v>0</v>
      </c>
      <c r="E69" s="75" t="n">
        <f aca="false">SUM(D69/C69*100)</f>
        <v>0</v>
      </c>
    </row>
    <row r="70" s="139" customFormat="true" ht="21" hidden="false" customHeight="true" outlineLevel="0" collapsed="false">
      <c r="A70" s="93" t="n">
        <v>8862</v>
      </c>
      <c r="B70" s="96" t="s">
        <v>172</v>
      </c>
      <c r="C70" s="95" t="n">
        <v>-1500</v>
      </c>
      <c r="D70" s="95" t="n">
        <v>-127.7</v>
      </c>
      <c r="E70" s="75" t="n">
        <f aca="false">SUM(D70/C70*100)</f>
        <v>8.51333333333333</v>
      </c>
    </row>
    <row r="71" s="136" customFormat="true" ht="49.5" hidden="false" customHeight="true" outlineLevel="0" collapsed="false">
      <c r="A71" s="91"/>
      <c r="B71" s="87" t="s">
        <v>173</v>
      </c>
      <c r="C71" s="92" t="n">
        <f aca="false">SUM(C59:C60)</f>
        <v>1392889.5</v>
      </c>
      <c r="D71" s="92" t="n">
        <f aca="false">SUM(D59:D60)</f>
        <v>1111122.2</v>
      </c>
      <c r="E71" s="89" t="n">
        <f aca="false">SUM(D71/C71*100)</f>
        <v>79.7710227552149</v>
      </c>
    </row>
    <row r="72" s="139" customFormat="true" ht="24.75" hidden="false" customHeight="true" outlineLevel="0" collapsed="false">
      <c r="A72" s="99"/>
      <c r="B72" s="100" t="s">
        <v>174</v>
      </c>
      <c r="C72" s="101"/>
      <c r="D72" s="101"/>
      <c r="E72" s="75"/>
    </row>
    <row r="73" s="139" customFormat="true" ht="26.25" hidden="false" customHeight="false" outlineLevel="0" collapsed="false">
      <c r="A73" s="91"/>
      <c r="B73" s="103" t="s">
        <v>152</v>
      </c>
      <c r="C73" s="104" t="n">
        <f aca="false">SUM(C75:C77)</f>
        <v>539846.6</v>
      </c>
      <c r="D73" s="104" t="s">
        <v>153</v>
      </c>
      <c r="E73" s="105" t="s">
        <v>153</v>
      </c>
    </row>
    <row r="74" s="139" customFormat="true" ht="30.75" hidden="false" customHeight="true" outlineLevel="0" collapsed="false">
      <c r="A74" s="93" t="n">
        <v>600000</v>
      </c>
      <c r="B74" s="106" t="s">
        <v>154</v>
      </c>
      <c r="C74" s="107" t="n">
        <f aca="false">SUM(C75:C77)</f>
        <v>539846.6</v>
      </c>
      <c r="D74" s="107" t="s">
        <v>153</v>
      </c>
      <c r="E74" s="107" t="s">
        <v>153</v>
      </c>
      <c r="F74" s="140"/>
    </row>
    <row r="75" s="66" customFormat="true" ht="35.25" hidden="false" customHeight="true" outlineLevel="0" collapsed="false">
      <c r="A75" s="93" t="n">
        <v>602100</v>
      </c>
      <c r="B75" s="108" t="s">
        <v>155</v>
      </c>
      <c r="C75" s="95" t="n">
        <v>105565.5</v>
      </c>
      <c r="D75" s="95" t="s">
        <v>153</v>
      </c>
      <c r="E75" s="95" t="s">
        <v>153</v>
      </c>
      <c r="F75" s="140"/>
    </row>
    <row r="76" s="66" customFormat="true" ht="40.5" hidden="false" customHeight="true" outlineLevel="0" collapsed="false">
      <c r="A76" s="93" t="n">
        <v>602300</v>
      </c>
      <c r="B76" s="108" t="s">
        <v>156</v>
      </c>
      <c r="C76" s="95" t="n">
        <v>-101653.5</v>
      </c>
      <c r="D76" s="95" t="s">
        <v>153</v>
      </c>
      <c r="E76" s="95" t="s">
        <v>153</v>
      </c>
      <c r="F76" s="140"/>
    </row>
    <row r="77" customFormat="false" ht="54" hidden="false" customHeight="true" outlineLevel="0" collapsed="false">
      <c r="A77" s="93" t="n">
        <v>602400</v>
      </c>
      <c r="B77" s="109" t="s">
        <v>157</v>
      </c>
      <c r="C77" s="95" t="n">
        <v>535934.6</v>
      </c>
      <c r="D77" s="75" t="s">
        <v>153</v>
      </c>
      <c r="E77" s="75" t="s">
        <v>153</v>
      </c>
      <c r="F77" s="140"/>
    </row>
    <row r="78" s="71" customFormat="true" ht="61.5" hidden="false" customHeight="true" outlineLevel="0" collapsed="false">
      <c r="A78" s="91"/>
      <c r="B78" s="87" t="s">
        <v>175</v>
      </c>
      <c r="C78" s="92" t="n">
        <f aca="false">SUM(C34+C71)</f>
        <v>3999741.6</v>
      </c>
      <c r="D78" s="92" t="n">
        <f aca="false">SUM(D34+D71)</f>
        <v>3657502.2</v>
      </c>
      <c r="E78" s="89" t="n">
        <f aca="false">SUM(D78/C78*100)</f>
        <v>91.4434622476612</v>
      </c>
      <c r="F78" s="141"/>
      <c r="G78" s="142"/>
    </row>
    <row r="79" s="71" customFormat="true" ht="54.75" hidden="false" customHeight="true" outlineLevel="0" collapsed="false">
      <c r="A79" s="143"/>
      <c r="B79" s="144"/>
      <c r="C79" s="145"/>
      <c r="D79" s="145"/>
      <c r="E79" s="141"/>
      <c r="F79" s="141"/>
    </row>
    <row r="80" customFormat="false" ht="21.75" hidden="false" customHeight="true" outlineLevel="0" collapsed="false">
      <c r="A80" s="146" t="s">
        <v>176</v>
      </c>
      <c r="B80" s="146"/>
      <c r="C80" s="146"/>
      <c r="D80" s="146"/>
      <c r="E80" s="147"/>
    </row>
    <row r="81" customFormat="false" ht="18.75" hidden="false" customHeight="true" outlineLevel="0" collapsed="false">
      <c r="A81" s="148" t="s">
        <v>177</v>
      </c>
      <c r="B81" s="148"/>
      <c r="C81" s="149" t="s">
        <v>178</v>
      </c>
      <c r="D81" s="149"/>
      <c r="E81" s="149"/>
    </row>
    <row r="86" customFormat="false" ht="26.25" hidden="false" customHeight="false" outlineLevel="0" collapsed="false">
      <c r="B86" s="150"/>
      <c r="C86" s="150"/>
      <c r="D86" s="151"/>
      <c r="E86" s="151"/>
    </row>
    <row r="87" customFormat="false" ht="26.25" hidden="false" customHeight="false" outlineLevel="0" collapsed="false">
      <c r="B87" s="150"/>
      <c r="C87" s="152"/>
      <c r="D87" s="152"/>
      <c r="E87" s="151"/>
    </row>
    <row r="88" customFormat="false" ht="26.25" hidden="false" customHeight="false" outlineLevel="0" collapsed="false">
      <c r="B88" s="150"/>
      <c r="C88" s="152"/>
      <c r="D88" s="152"/>
      <c r="E88" s="151"/>
    </row>
    <row r="89" customFormat="false" ht="26.25" hidden="false" customHeight="false" outlineLevel="0" collapsed="false">
      <c r="B89" s="150"/>
      <c r="C89" s="153"/>
      <c r="D89" s="153"/>
      <c r="E89" s="151"/>
    </row>
    <row r="90" customFormat="false" ht="26.25" hidden="false" customHeight="false" outlineLevel="0" collapsed="false">
      <c r="B90" s="150"/>
      <c r="C90" s="150"/>
      <c r="D90" s="151"/>
      <c r="E90" s="151"/>
    </row>
    <row r="91" customFormat="false" ht="26.25" hidden="false" customHeight="false" outlineLevel="0" collapsed="false">
      <c r="B91" s="150"/>
      <c r="C91" s="152"/>
      <c r="D91" s="152"/>
      <c r="E91" s="151"/>
    </row>
    <row r="92" customFormat="false" ht="26.25" hidden="false" customHeight="false" outlineLevel="0" collapsed="false">
      <c r="B92" s="150"/>
      <c r="C92" s="150"/>
      <c r="D92" s="151"/>
      <c r="E92" s="151"/>
    </row>
    <row r="93" customFormat="false" ht="26.25" hidden="false" customHeight="false" outlineLevel="0" collapsed="false">
      <c r="B93" s="150"/>
      <c r="C93" s="152"/>
      <c r="D93" s="152"/>
      <c r="E93" s="151"/>
    </row>
    <row r="94" customFormat="false" ht="26.25" hidden="false" customHeight="false" outlineLevel="0" collapsed="false">
      <c r="B94" s="150"/>
      <c r="C94" s="152"/>
      <c r="D94" s="154"/>
      <c r="E94" s="151"/>
    </row>
    <row r="95" customFormat="false" ht="26.25" hidden="false" customHeight="false" outlineLevel="0" collapsed="false">
      <c r="B95" s="150"/>
      <c r="C95" s="150"/>
      <c r="D95" s="151"/>
      <c r="E95" s="151"/>
    </row>
    <row r="96" customFormat="false" ht="26.25" hidden="false" customHeight="false" outlineLevel="0" collapsed="false">
      <c r="B96" s="150"/>
      <c r="C96" s="153"/>
      <c r="D96" s="153"/>
      <c r="E96" s="151"/>
    </row>
    <row r="97" customFormat="false" ht="26.25" hidden="false" customHeight="false" outlineLevel="0" collapsed="false">
      <c r="B97" s="150"/>
      <c r="C97" s="150"/>
      <c r="D97" s="151"/>
      <c r="E97" s="151"/>
    </row>
    <row r="98" customFormat="false" ht="26.25" hidden="false" customHeight="false" outlineLevel="0" collapsed="false">
      <c r="B98" s="150"/>
      <c r="C98" s="150"/>
      <c r="D98" s="151"/>
      <c r="E98" s="151"/>
    </row>
    <row r="99" customFormat="false" ht="26.25" hidden="false" customHeight="false" outlineLevel="0" collapsed="false">
      <c r="B99" s="150"/>
      <c r="C99" s="150"/>
      <c r="D99" s="151"/>
      <c r="E99" s="151"/>
    </row>
    <row r="103" customFormat="false" ht="26.25" hidden="false" customHeight="false" outlineLevel="0" collapsed="false">
      <c r="C103" s="155"/>
      <c r="D103" s="156"/>
    </row>
  </sheetData>
  <mergeCells count="3">
    <mergeCell ref="A80:D80"/>
    <mergeCell ref="A81:B81"/>
    <mergeCell ref="C81:E81"/>
  </mergeCells>
  <printOptions headings="false" gridLines="false" gridLinesSet="true" horizontalCentered="false" verticalCentered="false"/>
  <pageMargins left="1.37777777777778" right="0.590277777777778" top="0.747916666666667" bottom="0.747916666666667" header="0.511805555555555" footer="0.511805555555555"/>
  <pageSetup paperSize="9" scale="85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LibreOfficeDev/6.4.7.2$Linux_X86_64 LibreOffice_project/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1999-07-22T06:31:07Z</dcterms:created>
  <dc:creator>Ярослав</dc:creator>
  <dc:description/>
  <dc:language>en-US</dc:language>
  <cp:lastModifiedBy>admin</cp:lastModifiedBy>
  <cp:lastPrinted>2024-01-23T10:01:55Z</cp:lastPrinted>
  <dcterms:modified xsi:type="dcterms:W3CDTF">2024-02-19T14:33:57Z</dcterms:modified>
  <cp:revision>0</cp:revision>
  <dc:subject/>
  <dc:title/>
</cp:coreProperties>
</file>