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1"/>
  </bookViews>
  <sheets>
    <sheet name="з інших бюджетів" sheetId="1" state="visible" r:id="rId2"/>
    <sheet name="іншим бюджетам " sheetId="2" state="visible" r:id="rId3"/>
  </sheets>
  <definedNames>
    <definedName function="false" hidden="false" localSheetId="0" name="_xlnm.Print_Area" vbProcedure="false">'з інших бюджетів'!$B$7:$F$34</definedName>
    <definedName function="false" hidden="false" localSheetId="1" name="_xlnm.Print_Area" vbProcedure="false">'іншим бюджетам '!$B$11:$E$494</definedName>
    <definedName function="false" hidden="false" localSheetId="0" name="OLE_LINK1" vbProcedure="false">#REF!</definedName>
    <definedName function="false" hidden="false" localSheetId="1" name="OLE_LINK1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<sst xmlns="http://schemas.openxmlformats.org/spreadsheetml/2006/main" count="822" uniqueCount="215">
  <si>
    <t xml:space="preserve">                                                                    Додаток  1</t>
  </si>
  <si>
    <t xml:space="preserve">                                                                    до  розпорядження                                                     </t>
  </si>
  <si>
    <t xml:space="preserve">                                                                    облдержадміністрації </t>
  </si>
  <si>
    <t xml:space="preserve">                                                                    та обласної ради  </t>
  </si>
  <si>
    <t xml:space="preserve">                                                                    від ___________№______</t>
  </si>
  <si>
    <t xml:space="preserve">Додаток 5</t>
  </si>
  <si>
    <t xml:space="preserve">до рішення обласної ради </t>
  </si>
  <si>
    <t xml:space="preserve">від __________     №_______</t>
  </si>
  <si>
    <t xml:space="preserve">                Міжбюджетні трансферти на 2024 рік</t>
  </si>
  <si>
    <t xml:space="preserve">09100000000</t>
  </si>
  <si>
    <t xml:space="preserve">(код бюджету)</t>
  </si>
  <si>
    <t xml:space="preserve">1. Показники міжбюджетних трансфертів з інших бюджетів</t>
  </si>
  <si>
    <t xml:space="preserve">(грн)</t>
  </si>
  <si>
    <t xml:space="preserve">Код Класифікації доходу бюджету/ Код бюджету</t>
  </si>
  <si>
    <t xml:space="preserve">Найменування трансферту/Найменування бюджету - надавача міжбюджетного трансферту</t>
  </si>
  <si>
    <t xml:space="preserve">Усього</t>
  </si>
  <si>
    <t xml:space="preserve">05.08.</t>
  </si>
  <si>
    <t xml:space="preserve">04.08.</t>
  </si>
  <si>
    <t xml:space="preserve">31.07. (+ -)</t>
  </si>
  <si>
    <t xml:space="preserve">16.07.</t>
  </si>
  <si>
    <t xml:space="preserve">02.07.</t>
  </si>
  <si>
    <t xml:space="preserve">01.07.</t>
  </si>
  <si>
    <t xml:space="preserve">02.06.</t>
  </si>
  <si>
    <t xml:space="preserve">29.05.</t>
  </si>
  <si>
    <t xml:space="preserve">28.05.</t>
  </si>
  <si>
    <t xml:space="preserve">19.05.</t>
  </si>
  <si>
    <t xml:space="preserve">12.05.</t>
  </si>
  <si>
    <t xml:space="preserve">07.05.</t>
  </si>
  <si>
    <t xml:space="preserve">05.05.</t>
  </si>
  <si>
    <t xml:space="preserve">30.04.</t>
  </si>
  <si>
    <t xml:space="preserve">28.04.</t>
  </si>
  <si>
    <t xml:space="preserve">23.04.</t>
  </si>
  <si>
    <t xml:space="preserve">13.04.</t>
  </si>
  <si>
    <t xml:space="preserve">10.04.</t>
  </si>
  <si>
    <t xml:space="preserve">09.04.</t>
  </si>
  <si>
    <t xml:space="preserve">07.04.</t>
  </si>
  <si>
    <t xml:space="preserve">02.04.</t>
  </si>
  <si>
    <t xml:space="preserve">01.04.</t>
  </si>
  <si>
    <t xml:space="preserve">24.03.</t>
  </si>
  <si>
    <t xml:space="preserve">18.03.</t>
  </si>
  <si>
    <t xml:space="preserve">17.03.</t>
  </si>
  <si>
    <t xml:space="preserve">16.03.</t>
  </si>
  <si>
    <t xml:space="preserve">12.03.</t>
  </si>
  <si>
    <t xml:space="preserve">11.03.</t>
  </si>
  <si>
    <t xml:space="preserve">10.03.</t>
  </si>
  <si>
    <t xml:space="preserve">І. Трансферти до загального фонду бюджету </t>
  </si>
  <si>
    <t xml:space="preserve">Дотації з державного бюджету місцевим бюджетам</t>
  </si>
  <si>
    <t xml:space="preserve">Базова дотація</t>
  </si>
  <si>
    <t xml:space="preserve">Додаткова дотація з державного бюджету місцевим бюджетам на здійснення переданих з державного бюджету видатків з утримання закладів освіти та охорони здоров'я</t>
  </si>
  <si>
    <t xml:space="preserve">Субвенції з державного бюджету місцевим бюджетам</t>
  </si>
  <si>
    <t xml:space="preserve">Субвенція з державного бюджету місцевим бюджетам на здійснення підтримки окремих закладів та заходів у системі охорони здоров'я</t>
  </si>
  <si>
    <t xml:space="preserve">Освітня субвенція з державного бюджету місцевим бюджетам </t>
  </si>
  <si>
    <t xml:space="preserve">Субвенція з державного бюджету місцевим бюджетам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</t>
  </si>
  <si>
    <t xml:space="preserve">Субвенція з державного бюджету місцевим бюджетам на надання державної підтримки особам з особливими освітніми потребами</t>
  </si>
  <si>
    <t xml:space="preserve"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</si>
  <si>
    <t xml:space="preserve">ІІ. Трансферти до спеціального фонду бюджету </t>
  </si>
  <si>
    <t xml:space="preserve">41037300</t>
  </si>
  <si>
    <t xml:space="preserve">Субвенція з державного бюджету місцевим бюджетам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</si>
  <si>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 xml:space="preserve">х</t>
  </si>
  <si>
    <t xml:space="preserve">УСЬОГО за розділами І, ІІ, у тому числі:</t>
  </si>
  <si>
    <t xml:space="preserve">загальний фонд</t>
  </si>
  <si>
    <t xml:space="preserve">спеціальний фонд</t>
  </si>
  <si>
    <t xml:space="preserve">2. Показники міжбюджетних трансфертів іншим бюджетам</t>
  </si>
  <si>
    <t xml:space="preserve">Код Програмної класифікації видатків та кредитування місцевого бюджету/Код бюджету</t>
  </si>
  <si>
    <t xml:space="preserve">Код Типової програмної класифікації видатків та кредитування місцевого бюджету</t>
  </si>
  <si>
    <t xml:space="preserve">Найменування трансферту/Найменування бюджету - отримувача міжбюджетного трансферту</t>
  </si>
  <si>
    <t xml:space="preserve">І. Трансферти із загального фонду обласного бюджету </t>
  </si>
  <si>
    <t xml:space="preserve">Додаткова дотація з державного бюджету місцевим бюджетам на фінансування переданих з державного бюджету видатків з утримання закладів освіти та охорони здоров'я </t>
  </si>
  <si>
    <t xml:space="preserve">09500000000</t>
  </si>
  <si>
    <t xml:space="preserve">Бюджети територіальних громад у Івано-Франківській області</t>
  </si>
  <si>
    <t xml:space="preserve">09501000000</t>
  </si>
  <si>
    <t xml:space="preserve">Бюджет Верхнянської сільської територіальної громади</t>
  </si>
  <si>
    <t xml:space="preserve">09502000000</t>
  </si>
  <si>
    <t xml:space="preserve">Бюджет Печеніжинської селищної територіальної громади</t>
  </si>
  <si>
    <t xml:space="preserve">09503000000</t>
  </si>
  <si>
    <t xml:space="preserve">Бюджет Старобогородчанської сільської територіальної громади</t>
  </si>
  <si>
    <t xml:space="preserve">09504000000</t>
  </si>
  <si>
    <t xml:space="preserve">Бюджет Білоберізької сільської територіальної громади</t>
  </si>
  <si>
    <t xml:space="preserve">09505000000</t>
  </si>
  <si>
    <t xml:space="preserve">Бюджет Тлумацької міської територіальної громади </t>
  </si>
  <si>
    <t xml:space="preserve">09506000000</t>
  </si>
  <si>
    <t xml:space="preserve">Бюджет Більшівцівської селищної територіальної громади</t>
  </si>
  <si>
    <t xml:space="preserve">09507000000</t>
  </si>
  <si>
    <t xml:space="preserve">Бюджет Витвицької сільської територіальної громади</t>
  </si>
  <si>
    <t xml:space="preserve">09508000000</t>
  </si>
  <si>
    <t xml:space="preserve">Бюджет Космацької сільської територіальної громади</t>
  </si>
  <si>
    <t xml:space="preserve">09509000000</t>
  </si>
  <si>
    <t xml:space="preserve">Бюджет Матеївецької сільської територіальної громади</t>
  </si>
  <si>
    <t xml:space="preserve">09510000000</t>
  </si>
  <si>
    <t xml:space="preserve">Бюджет Нижньовербізької сільської територіальної громади</t>
  </si>
  <si>
    <t xml:space="preserve">09511000000</t>
  </si>
  <si>
    <t xml:space="preserve">Бюджет П’ядицької сільської територіальної громади</t>
  </si>
  <si>
    <t xml:space="preserve">09512000000</t>
  </si>
  <si>
    <t xml:space="preserve">Бюджет Олешанської сільської територіальної громади</t>
  </si>
  <si>
    <t xml:space="preserve">09513000000</t>
  </si>
  <si>
    <t xml:space="preserve">Бюджет Дзвиняцької сільської територіальної громади</t>
  </si>
  <si>
    <t xml:space="preserve">09514000000</t>
  </si>
  <si>
    <t xml:space="preserve">Бюджет Рожнівської сільської територіальної громади</t>
  </si>
  <si>
    <t xml:space="preserve">09515000000</t>
  </si>
  <si>
    <t xml:space="preserve">Бюджет Яблунівської селищної територіальної громади</t>
  </si>
  <si>
    <t xml:space="preserve">09516000000</t>
  </si>
  <si>
    <t xml:space="preserve">Бюджет Переріслянської сільської територіальної громади</t>
  </si>
  <si>
    <t xml:space="preserve">09517000000</t>
  </si>
  <si>
    <t xml:space="preserve">Бюджет Ланчинської селищної територіальної громади</t>
  </si>
  <si>
    <t xml:space="preserve">09518000000</t>
  </si>
  <si>
    <t xml:space="preserve">Бюджет Заболотівської селищної територіальної громади</t>
  </si>
  <si>
    <t xml:space="preserve">09519000000</t>
  </si>
  <si>
    <t xml:space="preserve">Бюджет Ямницької сільської територіальної громади </t>
  </si>
  <si>
    <t xml:space="preserve">09520000000</t>
  </si>
  <si>
    <t xml:space="preserve">Бюджет Брошнів-Осадської селищної територіальної громади</t>
  </si>
  <si>
    <t xml:space="preserve">09521000000</t>
  </si>
  <si>
    <t xml:space="preserve">Бюджет Войнилівської селищної територіальної громади</t>
  </si>
  <si>
    <t xml:space="preserve">09522000000</t>
  </si>
  <si>
    <t xml:space="preserve">Бюджет Делятинської селищної територіальної громади</t>
  </si>
  <si>
    <t xml:space="preserve">09523000000</t>
  </si>
  <si>
    <t xml:space="preserve">Бюджет Спаської сільської територіальної громади</t>
  </si>
  <si>
    <t xml:space="preserve">09524000000</t>
  </si>
  <si>
    <t xml:space="preserve">Бюджет Загвіздянської сільської територіальної громади</t>
  </si>
  <si>
    <t xml:space="preserve">09525000000</t>
  </si>
  <si>
    <t xml:space="preserve">Бюджет Угринівської сільської територіальної громади</t>
  </si>
  <si>
    <t xml:space="preserve">09526000000</t>
  </si>
  <si>
    <t xml:space="preserve">Бюджет Букачівської селищної територіальної громади</t>
  </si>
  <si>
    <t xml:space="preserve">09527000000</t>
  </si>
  <si>
    <t xml:space="preserve">Бюджет Вигодської селищної територіальної громади</t>
  </si>
  <si>
    <t xml:space="preserve">09528000000</t>
  </si>
  <si>
    <t xml:space="preserve">Бюджет Коршівської сільської територіальної громади</t>
  </si>
  <si>
    <t xml:space="preserve">09529000000</t>
  </si>
  <si>
    <t xml:space="preserve">Бюджет Новицької сільської територіальної громади</t>
  </si>
  <si>
    <t xml:space="preserve">09530000000</t>
  </si>
  <si>
    <t xml:space="preserve">Бюджет Коломийської міської територіальної громади </t>
  </si>
  <si>
    <t xml:space="preserve">09531000000</t>
  </si>
  <si>
    <t xml:space="preserve">Бюджет Калуської міської територіальної громади </t>
  </si>
  <si>
    <t xml:space="preserve">09532000000</t>
  </si>
  <si>
    <t xml:space="preserve">Бюджет Долинської міської територіальної громади </t>
  </si>
  <si>
    <t xml:space="preserve">09533000000</t>
  </si>
  <si>
    <t xml:space="preserve">Бюджет Івано-Франківської міської територіальної громади </t>
  </si>
  <si>
    <t xml:space="preserve">09534000000</t>
  </si>
  <si>
    <t xml:space="preserve">Бюджет Гвіздецької селищної територіальної громади </t>
  </si>
  <si>
    <t xml:space="preserve">09535000000</t>
  </si>
  <si>
    <t xml:space="preserve">Бюджет Дубівської сільської територіальної громади </t>
  </si>
  <si>
    <t xml:space="preserve">09536000000</t>
  </si>
  <si>
    <t xml:space="preserve">Бюджет Єзупільської селищної територіальної громади </t>
  </si>
  <si>
    <t xml:space="preserve">09538000000</t>
  </si>
  <si>
    <t xml:space="preserve">Бюджет Пасічнянської сільської територіальної громади </t>
  </si>
  <si>
    <t xml:space="preserve">09539000000</t>
  </si>
  <si>
    <t xml:space="preserve">Бюджет Підгайчиківської сільської територіальної громади </t>
  </si>
  <si>
    <t xml:space="preserve">09540000000</t>
  </si>
  <si>
    <t xml:space="preserve">Бюджет Богородчанської селищної територіальної громади</t>
  </si>
  <si>
    <t xml:space="preserve">09541000000</t>
  </si>
  <si>
    <t xml:space="preserve">Бюджет Болехівської міської територіальної громади</t>
  </si>
  <si>
    <t xml:space="preserve">09542000000</t>
  </si>
  <si>
    <t xml:space="preserve">Бюджет Бурштинської міської територіальної громади</t>
  </si>
  <si>
    <t xml:space="preserve">09543000000</t>
  </si>
  <si>
    <t xml:space="preserve">Бюджет Верховинської селищної територіальної громади</t>
  </si>
  <si>
    <t xml:space="preserve">09544000000</t>
  </si>
  <si>
    <t xml:space="preserve">Бюджет Ворохтянської селищної  територіальної громади</t>
  </si>
  <si>
    <t xml:space="preserve">09545000000</t>
  </si>
  <si>
    <t xml:space="preserve">Бюджет Галицької міської територіальної громади</t>
  </si>
  <si>
    <t xml:space="preserve">09546000000</t>
  </si>
  <si>
    <t xml:space="preserve">Бюджет Городенківської міської територіальної громади</t>
  </si>
  <si>
    <t xml:space="preserve">09547000000</t>
  </si>
  <si>
    <t xml:space="preserve">Бюджет Дубовецької сільської територіальної громади</t>
  </si>
  <si>
    <t xml:space="preserve">09548000000</t>
  </si>
  <si>
    <t xml:space="preserve">Бюджет Зеленської сільської територіальної громади</t>
  </si>
  <si>
    <t xml:space="preserve">09549000000</t>
  </si>
  <si>
    <t xml:space="preserve">Бюджет Косівської міської територіальної громади</t>
  </si>
  <si>
    <t xml:space="preserve">09550000000</t>
  </si>
  <si>
    <t xml:space="preserve">Бюджет Кутської селищної територіальної громади</t>
  </si>
  <si>
    <t xml:space="preserve">09551000000</t>
  </si>
  <si>
    <t xml:space="preserve">Бюджет Лисецької селищної територіальної громади</t>
  </si>
  <si>
    <t xml:space="preserve">09552000000</t>
  </si>
  <si>
    <t xml:space="preserve">Бюджет Надвірнянської міської територіальної громади</t>
  </si>
  <si>
    <t xml:space="preserve">09553000000</t>
  </si>
  <si>
    <t xml:space="preserve">Бюджет Обертинської селищної територіальної громади</t>
  </si>
  <si>
    <t xml:space="preserve">09554000000</t>
  </si>
  <si>
    <t xml:space="preserve">Бюджет Отинійської селищної територіальної громади</t>
  </si>
  <si>
    <t xml:space="preserve">09555000000</t>
  </si>
  <si>
    <t xml:space="preserve">Бюджет Перегінської селищної територіальної громади</t>
  </si>
  <si>
    <t xml:space="preserve">09556000000</t>
  </si>
  <si>
    <t xml:space="preserve">Бюджет Поляницької сільської територіальної громади</t>
  </si>
  <si>
    <t xml:space="preserve">09557000000</t>
  </si>
  <si>
    <t xml:space="preserve">Бюджет Рогатинської міської територіальної громади</t>
  </si>
  <si>
    <t xml:space="preserve">09558000000</t>
  </si>
  <si>
    <t xml:space="preserve">Бюджет Рожнятівської селищної територіальної громади</t>
  </si>
  <si>
    <t xml:space="preserve">09559000000</t>
  </si>
  <si>
    <t xml:space="preserve">Бюджет Снятинської міської територіальної громади</t>
  </si>
  <si>
    <t xml:space="preserve">09560000000</t>
  </si>
  <si>
    <t xml:space="preserve">Бюджет Солотвинської селищної територіальної громади</t>
  </si>
  <si>
    <t xml:space="preserve">09561000000</t>
  </si>
  <si>
    <t xml:space="preserve">Бюджет Тисменицької міської територіальної громади</t>
  </si>
  <si>
    <t xml:space="preserve">09562000000</t>
  </si>
  <si>
    <t xml:space="preserve">Бюджет Чернелицької селищної територіальної громади</t>
  </si>
  <si>
    <t xml:space="preserve">09563000000</t>
  </si>
  <si>
    <t xml:space="preserve">Бюджет Яремчанської міської територіальної громади</t>
  </si>
  <si>
    <t xml:space="preserve">0619310</t>
  </si>
  <si>
    <t xml:space="preserve"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інклюзивно-ресурсних центрів)</t>
  </si>
  <si>
    <t xml:space="preserve">Субвенція з місцевого бюджету на здійснення переданих видатків у сфері освіти за рахунок коштів освітньої субвенції (на оплату праці з нарахуваннями педагогічним працівникам приватних закладів загальної середньої освіти)</t>
  </si>
  <si>
    <t xml:space="preserve">0819770</t>
  </si>
  <si>
    <t xml:space="preserve">Інші субвенції з місцевого бюджету</t>
  </si>
  <si>
    <t xml:space="preserve">Оплата витрат, пов'язаних із похованням учасників бойових дій, осіб з інвалідністю внаслідок війни та постраждалих учасників Революції Гідності</t>
  </si>
  <si>
    <t xml:space="preserve">Видатки на пільгове медичне обслуговування громадян, які постраждали внаслідок Чорнобильської катастрофи</t>
  </si>
  <si>
    <t xml:space="preserve">Додаткові виплати ветеранам ОУН-УПА в сумі 3000,0 гривень на одну особу</t>
  </si>
  <si>
    <t xml:space="preserve">Додаткові виплати бійцям-добровольцям, які брали участь у захисті територіальної цілісності та державного суверенітету на Сході України, з розрахунку 500,0 грн. на місяць на одну особу</t>
  </si>
  <si>
    <t xml:space="preserve">Здійснення щомісячної виплати дітям до 18 років та неповнолітнім братам і сестрам загиблих осіб під час Революції Гідності в розмірі прожиткового мінімуму, визначеного Законом України про Державний бюджет України на відповідний рік</t>
  </si>
  <si>
    <t xml:space="preserve">Бюджет П'ядицької сільської територіальної громади </t>
  </si>
  <si>
    <t xml:space="preserve">Х</t>
  </si>
  <si>
    <t xml:space="preserve">В. о. директора департаменту фінансів</t>
  </si>
  <si>
    <t xml:space="preserve">обласної державної адміністрації</t>
  </si>
  <si>
    <t xml:space="preserve">Світлана СОКОЛИК</t>
  </si>
  <si>
    <t xml:space="preserve">Виконавець:</t>
  </si>
  <si>
    <t xml:space="preserve">Головний спеціаліст відділу зведеного бюджету та</t>
  </si>
  <si>
    <t xml:space="preserve">міжбюджетних відносин бюджетного управління</t>
  </si>
  <si>
    <t xml:space="preserve">департаменту фінансів облдержадміністрації</t>
  </si>
  <si>
    <t xml:space="preserve">Зоряна ДІВНИЧ</t>
  </si>
  <si>
    <t xml:space="preserve">0680330799</t>
  </si>
</sst>
</file>

<file path=xl/styles.xml><?xml version="1.0" encoding="utf-8"?>
<styleSheet xmlns="http://schemas.openxmlformats.org/spreadsheetml/2006/main">
  <numFmts count="16">
    <numFmt numFmtId="164" formatCode="General"/>
    <numFmt numFmtId="165" formatCode="#,##0.00000"/>
    <numFmt numFmtId="166" formatCode="#,##0.000"/>
    <numFmt numFmtId="167" formatCode="[$-409]d\-mmm"/>
    <numFmt numFmtId="168" formatCode="0.00000"/>
    <numFmt numFmtId="169" formatCode="0.0000"/>
    <numFmt numFmtId="170" formatCode="0.000"/>
    <numFmt numFmtId="171" formatCode="_-* #,##0.00_₴_-;\-* #,##0.00_₴_-;_-* \-??_₴_-;_-@_-"/>
    <numFmt numFmtId="172" formatCode="_-* #,##0.00000_₴_-;\-* #,##0.00000_₴_-;_-* \-??_₴_-;_-@_-"/>
    <numFmt numFmtId="173" formatCode="0.0"/>
    <numFmt numFmtId="174" formatCode="#,##0"/>
    <numFmt numFmtId="175" formatCode="#,##0.0"/>
    <numFmt numFmtId="176" formatCode="General_)"/>
    <numFmt numFmtId="177" formatCode="@"/>
    <numFmt numFmtId="178" formatCode="_-* #,##0.000_₴_-;\-* #,##0.000_₴_-;_-* \-??_₴_-;_-@_-"/>
    <numFmt numFmtId="179" formatCode="_-* #,##0.0_₴_-;\-* #,##0.0_₴_-;_-* \-??_₴_-;_-@_-"/>
  </numFmts>
  <fonts count="25">
    <font>
      <sz val="10"/>
      <name val="Arial"/>
      <family val="0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204"/>
    </font>
    <font>
      <b val="true"/>
      <sz val="16"/>
      <name val="Times New Roman"/>
      <family val="1"/>
      <charset val="204"/>
    </font>
    <font>
      <sz val="14"/>
      <name val="Times New Roman"/>
      <family val="1"/>
      <charset val="204"/>
    </font>
    <font>
      <i val="true"/>
      <sz val="14"/>
      <name val="Times New Roman"/>
      <family val="1"/>
      <charset val="204"/>
    </font>
    <font>
      <b val="true"/>
      <sz val="14"/>
      <name val="Times New Roman"/>
      <family val="1"/>
      <charset val="204"/>
    </font>
    <font>
      <b val="true"/>
      <u val="single"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i val="true"/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 val="true"/>
      <i val="true"/>
      <sz val="14"/>
      <name val="Times New Roman"/>
      <family val="1"/>
      <charset val="204"/>
    </font>
    <font>
      <b val="true"/>
      <i val="true"/>
      <sz val="16"/>
      <name val="Times New Roman"/>
      <family val="1"/>
      <charset val="204"/>
    </font>
    <font>
      <b val="true"/>
      <sz val="14"/>
      <color rgb="FFFF0000"/>
      <name val="Times New Roman"/>
      <family val="1"/>
      <charset val="204"/>
    </font>
    <font>
      <b val="true"/>
      <sz val="10"/>
      <color rgb="FF0066CC"/>
      <name val="Arial"/>
      <family val="2"/>
      <charset val="204"/>
    </font>
    <font>
      <b val="true"/>
      <sz val="10"/>
      <color rgb="FFFF0000"/>
      <name val="Arial"/>
      <family val="2"/>
      <charset val="204"/>
    </font>
    <font>
      <b val="true"/>
      <sz val="14"/>
      <color rgb="FF0066CC"/>
      <name val="Times New Roman"/>
      <family val="1"/>
      <charset val="204"/>
    </font>
    <font>
      <b val="true"/>
      <sz val="16"/>
      <color rgb="FF0066CC"/>
      <name val="Times New Roman"/>
      <family val="1"/>
      <charset val="204"/>
    </font>
    <font>
      <b val="true"/>
      <sz val="10"/>
      <name val="Arial"/>
      <family val="2"/>
      <charset val="204"/>
    </font>
    <font>
      <sz val="16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99"/>
        <bgColor rgb="FFFFFFCC"/>
      </patternFill>
    </fill>
    <fill>
      <patternFill patternType="solid">
        <fgColor rgb="FFCCFFCC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71" fontId="0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8" fillId="0" borderId="0" xfId="21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1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1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4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21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8" fontId="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8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2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3" fontId="6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3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5" fontId="1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6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7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5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1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2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6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6" fontId="1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1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12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7" fontId="1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1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5" fontId="6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3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3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9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0" fillId="0" borderId="2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1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22" fillId="0" borderId="0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8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13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" xfId="2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8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8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8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8" fontId="6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1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1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9" fontId="11" fillId="0" borderId="0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3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3" fontId="23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2" borderId="2" xfId="2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2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4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4" fontId="13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7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0" fontId="16" fillId="0" borderId="2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7" fillId="0" borderId="0" xfId="21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2" xfId="21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2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1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74" fontId="8" fillId="2" borderId="2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7" fontId="11" fillId="0" borderId="0" xfId="21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Доходи" xfId="20"/>
    <cellStyle name="Звичайний_ПРОПОЗИЦ11 ЗАЛИШОК на 01,01,2016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true"/>
  </sheetPr>
  <dimension ref="B1:BB123"/>
  <sheetViews>
    <sheetView showFormulas="false" showGridLines="true" showRowColHeaders="true" showZeros="true" rightToLeft="false" tabSelected="false" showOutlineSymbols="true" defaultGridColor="true" view="normal" topLeftCell="A7" colorId="64" zoomScale="79" zoomScaleNormal="79" zoomScalePageLayoutView="100" workbookViewId="0">
      <selection pane="topLeft" activeCell="A10" activeCellId="0" sqref="A10:IV10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1.12"/>
    <col collapsed="false" customWidth="true" hidden="false" outlineLevel="0" max="2" min="2" style="1" width="16.54"/>
    <col collapsed="false" customWidth="true" hidden="false" outlineLevel="0" max="3" min="3" style="1" width="69.2"/>
    <col collapsed="false" customWidth="true" hidden="false" outlineLevel="0" max="4" min="4" style="1" width="41.94"/>
    <col collapsed="false" customWidth="true" hidden="true" outlineLevel="0" max="5" min="5" style="1" width="22.11"/>
    <col collapsed="false" customWidth="true" hidden="true" outlineLevel="0" max="6" min="6" style="1" width="20.39"/>
    <col collapsed="false" customWidth="true" hidden="false" outlineLevel="0" max="20" min="7" style="1" width="20.39"/>
    <col collapsed="false" customWidth="true" hidden="false" outlineLevel="0" max="26" min="21" style="1" width="17.68"/>
    <col collapsed="false" customWidth="true" hidden="false" outlineLevel="0" max="27" min="27" style="1" width="11.98"/>
    <col collapsed="false" customWidth="true" hidden="false" outlineLevel="0" max="28" min="28" style="1" width="10.12"/>
    <col collapsed="false" customWidth="true" hidden="false" outlineLevel="0" max="29" min="29" style="1" width="12.98"/>
    <col collapsed="false" customWidth="true" hidden="false" outlineLevel="0" max="30" min="30" style="1" width="13.55"/>
    <col collapsed="false" customWidth="true" hidden="false" outlineLevel="0" max="31" min="31" style="1" width="11.84"/>
    <col collapsed="false" customWidth="true" hidden="false" outlineLevel="0" max="32" min="32" style="1" width="12.69"/>
    <col collapsed="false" customWidth="true" hidden="false" outlineLevel="0" max="33" min="33" style="1" width="10.69"/>
    <col collapsed="false" customWidth="true" hidden="false" outlineLevel="0" max="35" min="34" style="1" width="13.27"/>
    <col collapsed="false" customWidth="true" hidden="false" outlineLevel="0" max="36" min="36" style="1" width="10.12"/>
    <col collapsed="false" customWidth="true" hidden="false" outlineLevel="0" max="37" min="37" style="1" width="17.4"/>
    <col collapsed="false" customWidth="true" hidden="false" outlineLevel="0" max="38" min="38" style="1" width="13.12"/>
    <col collapsed="false" customWidth="true" hidden="false" outlineLevel="0" max="39" min="39" style="1" width="11.27"/>
    <col collapsed="false" customWidth="true" hidden="false" outlineLevel="0" max="40" min="40" style="1" width="11.4"/>
    <col collapsed="false" customWidth="true" hidden="false" outlineLevel="0" max="42" min="41" style="1" width="12.69"/>
    <col collapsed="false" customWidth="false" hidden="false" outlineLevel="0" max="47" min="43" style="1" width="9.13"/>
    <col collapsed="false" customWidth="true" hidden="false" outlineLevel="0" max="48" min="48" style="1" width="8.69"/>
    <col collapsed="false" customWidth="false" hidden="false" outlineLevel="0" max="49" min="49" style="1" width="9.13"/>
    <col collapsed="false" customWidth="true" hidden="false" outlineLevel="0" max="50" min="50" style="1" width="12.4"/>
    <col collapsed="false" customWidth="false" hidden="false" outlineLevel="0" max="51" min="51" style="1" width="9.13"/>
    <col collapsed="false" customWidth="true" hidden="false" outlineLevel="0" max="52" min="52" style="1" width="13.97"/>
    <col collapsed="false" customWidth="false" hidden="false" outlineLevel="0" max="53" min="53" style="1" width="9.13"/>
    <col collapsed="false" customWidth="true" hidden="false" outlineLevel="0" max="54" min="54" style="1" width="9.98"/>
    <col collapsed="false" customWidth="false" hidden="false" outlineLevel="0" max="257" min="55" style="1" width="9.13"/>
  </cols>
  <sheetData>
    <row r="1" customFormat="false" ht="20.25" hidden="true" customHeight="false" outlineLevel="0" collapsed="false">
      <c r="C1" s="2" t="s">
        <v>0</v>
      </c>
      <c r="D1" s="2"/>
    </row>
    <row r="2" customFormat="false" ht="18" hidden="true" customHeight="true" outlineLevel="0" collapsed="false">
      <c r="C2" s="3" t="s">
        <v>1</v>
      </c>
      <c r="D2" s="3"/>
    </row>
    <row r="3" customFormat="false" ht="18" hidden="true" customHeight="true" outlineLevel="0" collapsed="false">
      <c r="C3" s="3" t="s">
        <v>2</v>
      </c>
      <c r="D3" s="3"/>
    </row>
    <row r="4" customFormat="false" ht="20.25" hidden="true" customHeight="false" outlineLevel="0" collapsed="false">
      <c r="C4" s="4" t="s">
        <v>3</v>
      </c>
      <c r="D4" s="4"/>
    </row>
    <row r="5" customFormat="false" ht="20.25" hidden="true" customHeight="false" outlineLevel="0" collapsed="false">
      <c r="C5" s="2" t="s">
        <v>4</v>
      </c>
      <c r="D5" s="2"/>
    </row>
    <row r="6" customFormat="false" ht="18.75" hidden="true" customHeight="false" outlineLevel="0" collapsed="false">
      <c r="C6" s="5"/>
      <c r="D6" s="5"/>
    </row>
    <row r="7" customFormat="false" ht="20.25" hidden="false" customHeight="false" outlineLevel="0" collapsed="false">
      <c r="C7" s="6"/>
      <c r="D7" s="7"/>
    </row>
    <row r="8" customFormat="false" ht="25.15" hidden="false" customHeight="true" outlineLevel="0" collapsed="false">
      <c r="C8" s="6"/>
      <c r="D8" s="8" t="s">
        <v>5</v>
      </c>
    </row>
    <row r="9" customFormat="false" ht="19.5" hidden="false" customHeight="true" outlineLevel="0" collapsed="false">
      <c r="C9" s="5"/>
      <c r="D9" s="9" t="s">
        <v>6</v>
      </c>
      <c r="E9" s="10"/>
      <c r="F9" s="10"/>
    </row>
    <row r="10" customFormat="false" ht="18.75" hidden="false" customHeight="true" outlineLevel="0" collapsed="false">
      <c r="C10" s="5"/>
      <c r="D10" s="9" t="s">
        <v>7</v>
      </c>
      <c r="E10" s="11"/>
      <c r="F10" s="11"/>
    </row>
    <row r="11" customFormat="false" ht="27.75" hidden="false" customHeight="true" outlineLevel="0" collapsed="false">
      <c r="B11" s="12"/>
      <c r="C11" s="13" t="s">
        <v>8</v>
      </c>
      <c r="D11" s="12"/>
      <c r="E11" s="12"/>
      <c r="F11" s="12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4"/>
      <c r="V11" s="14"/>
      <c r="W11" s="14"/>
      <c r="X11" s="14"/>
      <c r="Y11" s="14"/>
      <c r="Z11" s="14"/>
      <c r="AA11" s="13"/>
      <c r="AB11" s="13"/>
      <c r="AC11" s="13"/>
      <c r="AD11" s="13"/>
      <c r="AE11" s="13"/>
      <c r="AF11" s="13"/>
      <c r="AG11" s="13"/>
      <c r="AH11" s="13"/>
      <c r="AI11" s="13"/>
      <c r="AJ11" s="13"/>
    </row>
    <row r="12" customFormat="false" ht="18" hidden="false" customHeight="true" outlineLevel="0" collapsed="false">
      <c r="B12" s="13"/>
      <c r="C12" s="15" t="s">
        <v>9</v>
      </c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  <c r="V12" s="14"/>
      <c r="W12" s="14"/>
      <c r="X12" s="14"/>
      <c r="Y12" s="14"/>
      <c r="Z12" s="14"/>
      <c r="AA12" s="13"/>
      <c r="AB12" s="13"/>
      <c r="AC12" s="13"/>
      <c r="AD12" s="13"/>
      <c r="AE12" s="13"/>
      <c r="AF12" s="13"/>
      <c r="AG12" s="13"/>
      <c r="AH12" s="13"/>
      <c r="AI12" s="13"/>
      <c r="AJ12" s="13"/>
    </row>
    <row r="13" customFormat="false" ht="17.25" hidden="false" customHeight="true" outlineLevel="0" collapsed="false">
      <c r="B13" s="13"/>
      <c r="C13" s="16" t="s">
        <v>10</v>
      </c>
      <c r="D13" s="17"/>
      <c r="E13" s="17"/>
      <c r="F13" s="17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4"/>
      <c r="V13" s="14"/>
      <c r="W13" s="14"/>
      <c r="X13" s="14"/>
      <c r="Y13" s="14"/>
      <c r="Z13" s="14"/>
      <c r="AA13" s="13"/>
      <c r="AB13" s="13"/>
      <c r="AC13" s="13"/>
      <c r="AD13" s="13"/>
      <c r="AE13" s="13"/>
      <c r="AF13" s="13"/>
      <c r="AG13" s="13"/>
      <c r="AH13" s="13"/>
      <c r="AI13" s="13"/>
      <c r="AJ13" s="13"/>
    </row>
    <row r="14" customFormat="false" ht="31.15" hidden="false" customHeight="true" outlineLevel="0" collapsed="false">
      <c r="B14" s="18" t="s">
        <v>11</v>
      </c>
      <c r="C14" s="18"/>
      <c r="D14" s="18"/>
      <c r="E14" s="18"/>
      <c r="F14" s="18"/>
      <c r="G14" s="19"/>
    </row>
    <row r="15" customFormat="false" ht="21" hidden="false" customHeight="true" outlineLevel="0" collapsed="false">
      <c r="B15" s="20"/>
      <c r="C15" s="21"/>
      <c r="D15" s="22" t="s">
        <v>12</v>
      </c>
      <c r="E15" s="23"/>
      <c r="F15" s="23"/>
      <c r="G15" s="19"/>
    </row>
    <row r="16" customFormat="false" ht="25.5" hidden="false" customHeight="true" outlineLevel="0" collapsed="false">
      <c r="B16" s="24" t="s">
        <v>13</v>
      </c>
      <c r="C16" s="24" t="s">
        <v>14</v>
      </c>
      <c r="D16" s="24" t="s">
        <v>15</v>
      </c>
      <c r="E16" s="25"/>
      <c r="F16" s="25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26"/>
      <c r="V16" s="26"/>
      <c r="W16" s="26"/>
      <c r="X16" s="26"/>
      <c r="Y16" s="26"/>
      <c r="Z16" s="26"/>
      <c r="AA16" s="18"/>
      <c r="AB16" s="18"/>
      <c r="AC16" s="18"/>
      <c r="AD16" s="18"/>
      <c r="AE16" s="18"/>
      <c r="AF16" s="18"/>
      <c r="AG16" s="18"/>
      <c r="AH16" s="18"/>
      <c r="AI16" s="18"/>
      <c r="AJ16" s="18"/>
    </row>
    <row r="17" customFormat="false" ht="68.45" hidden="false" customHeight="true" outlineLevel="0" collapsed="false">
      <c r="B17" s="24"/>
      <c r="C17" s="24"/>
      <c r="D17" s="24"/>
      <c r="E17" s="25"/>
      <c r="F17" s="25"/>
      <c r="G17" s="18"/>
      <c r="H17" s="18"/>
      <c r="I17" s="27"/>
      <c r="J17" s="27"/>
      <c r="K17" s="27"/>
      <c r="L17" s="27"/>
      <c r="M17" s="27"/>
      <c r="N17" s="27"/>
      <c r="O17" s="27"/>
      <c r="P17" s="28"/>
      <c r="Q17" s="28"/>
      <c r="R17" s="28"/>
      <c r="S17" s="28"/>
      <c r="T17" s="28"/>
      <c r="U17" s="28" t="n">
        <v>44057</v>
      </c>
      <c r="V17" s="28" t="n">
        <v>44056</v>
      </c>
      <c r="W17" s="28" t="n">
        <v>44054</v>
      </c>
      <c r="X17" s="27" t="s">
        <v>16</v>
      </c>
      <c r="Y17" s="27" t="s">
        <v>17</v>
      </c>
      <c r="Z17" s="27" t="s">
        <v>18</v>
      </c>
      <c r="AA17" s="28" t="n">
        <v>44033</v>
      </c>
      <c r="AB17" s="27" t="s">
        <v>19</v>
      </c>
      <c r="AC17" s="27" t="s">
        <v>20</v>
      </c>
      <c r="AD17" s="27" t="s">
        <v>21</v>
      </c>
      <c r="AE17" s="27" t="s">
        <v>22</v>
      </c>
      <c r="AF17" s="27" t="s">
        <v>23</v>
      </c>
      <c r="AG17" s="20" t="s">
        <v>24</v>
      </c>
      <c r="AH17" s="20" t="s">
        <v>25</v>
      </c>
      <c r="AI17" s="20" t="s">
        <v>26</v>
      </c>
      <c r="AJ17" s="20" t="s">
        <v>27</v>
      </c>
      <c r="AK17" s="20" t="s">
        <v>28</v>
      </c>
      <c r="AL17" s="20" t="s">
        <v>28</v>
      </c>
      <c r="AM17" s="29" t="s">
        <v>29</v>
      </c>
      <c r="AN17" s="20" t="s">
        <v>30</v>
      </c>
      <c r="AO17" s="30" t="s">
        <v>31</v>
      </c>
      <c r="AP17" s="20" t="s">
        <v>32</v>
      </c>
      <c r="AQ17" s="20" t="s">
        <v>33</v>
      </c>
      <c r="AR17" s="20" t="s">
        <v>34</v>
      </c>
      <c r="AS17" s="20" t="s">
        <v>35</v>
      </c>
      <c r="AT17" s="20" t="s">
        <v>36</v>
      </c>
      <c r="AU17" s="20" t="s">
        <v>37</v>
      </c>
      <c r="AV17" s="20" t="s">
        <v>38</v>
      </c>
      <c r="AW17" s="20" t="s">
        <v>39</v>
      </c>
      <c r="AX17" s="20" t="s">
        <v>40</v>
      </c>
      <c r="AY17" s="20" t="s">
        <v>41</v>
      </c>
      <c r="AZ17" s="20" t="s">
        <v>42</v>
      </c>
      <c r="BA17" s="20" t="s">
        <v>43</v>
      </c>
      <c r="BB17" s="20" t="s">
        <v>44</v>
      </c>
    </row>
    <row r="18" customFormat="false" ht="19.5" hidden="false" customHeight="true" outlineLevel="0" collapsed="false">
      <c r="B18" s="31" t="n">
        <v>1</v>
      </c>
      <c r="C18" s="32" t="n">
        <v>2</v>
      </c>
      <c r="D18" s="32" t="n">
        <v>3</v>
      </c>
      <c r="E18" s="25"/>
      <c r="F18" s="33"/>
      <c r="G18" s="18"/>
      <c r="H18" s="18"/>
      <c r="I18" s="34"/>
      <c r="J18" s="34"/>
      <c r="K18" s="34"/>
      <c r="L18" s="34"/>
      <c r="M18" s="34"/>
      <c r="N18" s="34"/>
      <c r="O18" s="34"/>
      <c r="P18" s="34"/>
      <c r="Q18" s="34"/>
      <c r="R18" s="35"/>
      <c r="S18" s="35"/>
      <c r="T18" s="35"/>
      <c r="U18" s="35" t="n">
        <f aca="false">SUM(U21:U34)</f>
        <v>0</v>
      </c>
      <c r="V18" s="35" t="n">
        <f aca="false">SUM(V21:V34)</f>
        <v>0</v>
      </c>
      <c r="W18" s="35" t="n">
        <f aca="false">SUM(W21:W34)</f>
        <v>0</v>
      </c>
      <c r="X18" s="36" t="n">
        <f aca="false">SUM(X21:X34)</f>
        <v>0</v>
      </c>
      <c r="Y18" s="37" t="n">
        <f aca="false">SUM(Y21:Y34)</f>
        <v>0</v>
      </c>
      <c r="Z18" s="37" t="n">
        <f aca="false">SUM(Z21:Z34)</f>
        <v>0</v>
      </c>
      <c r="AA18" s="38" t="n">
        <f aca="false">SUM(AA21:AA34)</f>
        <v>0</v>
      </c>
      <c r="AB18" s="37" t="n">
        <f aca="false">SUM(AB21:AB34)</f>
        <v>0</v>
      </c>
      <c r="AC18" s="37" t="n">
        <f aca="false">SUM(AC21:AC34)</f>
        <v>0</v>
      </c>
      <c r="AD18" s="37" t="n">
        <f aca="false">SUM(AD21:AD34)</f>
        <v>-50</v>
      </c>
      <c r="AE18" s="39" t="n">
        <f aca="false">SUM(AE21:AE34)</f>
        <v>0</v>
      </c>
      <c r="AF18" s="36" t="n">
        <f aca="false">SUM(AF21:AF34)</f>
        <v>0</v>
      </c>
      <c r="AG18" s="39" t="n">
        <f aca="false">SUM(AG21:AG34)</f>
        <v>0</v>
      </c>
      <c r="AH18" s="36" t="n">
        <f aca="false">SUM(AH21:AH34)</f>
        <v>0</v>
      </c>
      <c r="AI18" s="39" t="n">
        <f aca="false">SUM(AI21:AI34)</f>
        <v>0</v>
      </c>
      <c r="AJ18" s="39" t="n">
        <f aca="false">SUM(AJ21:AJ34)</f>
        <v>0</v>
      </c>
      <c r="AK18" s="40" t="n">
        <f aca="false">SUM(AK21:AK34)</f>
        <v>0</v>
      </c>
      <c r="AL18" s="39" t="n">
        <f aca="false">SUM(AL21:AL34)</f>
        <v>0</v>
      </c>
      <c r="AM18" s="39" t="n">
        <f aca="false">SUM(AM21:AM34)</f>
        <v>-56</v>
      </c>
      <c r="AN18" s="39" t="n">
        <f aca="false">SUM(AN21:AN34)</f>
        <v>0</v>
      </c>
      <c r="AO18" s="41" t="n">
        <f aca="false">SUM(AO21:AO34)</f>
        <v>0</v>
      </c>
      <c r="AP18" s="41" t="n">
        <v>372.85</v>
      </c>
      <c r="AQ18" s="41" t="n">
        <f aca="false">SUM(AQ21:AQ34)</f>
        <v>0</v>
      </c>
      <c r="AR18" s="41" t="n">
        <f aca="false">SUM(AR21:AR34)</f>
        <v>100</v>
      </c>
      <c r="AS18" s="41" t="n">
        <f aca="false">SUM(AS21:AS34)</f>
        <v>0</v>
      </c>
      <c r="AT18" s="41" t="n">
        <f aca="false">SUM(AT21:AT34)</f>
        <v>0</v>
      </c>
      <c r="AU18" s="41" t="n">
        <f aca="false">SUM(AU21:AU34)</f>
        <v>0</v>
      </c>
      <c r="AV18" s="41" t="n">
        <f aca="false">SUM(AV21:AV34)</f>
        <v>304.103</v>
      </c>
      <c r="AW18" s="41" t="n">
        <f aca="false">SUM(AW21:AW34)</f>
        <v>4</v>
      </c>
      <c r="AX18" s="41" t="n">
        <f aca="false">SUM(AX21:AX34)</f>
        <v>0</v>
      </c>
      <c r="AY18" s="41" t="n">
        <f aca="false">SUM(AY21:AY34)</f>
        <v>0</v>
      </c>
      <c r="AZ18" s="41" t="n">
        <f aca="false">SUM(AZ21:AZ34)</f>
        <v>0</v>
      </c>
      <c r="BA18" s="41" t="n">
        <f aca="false">SUM(BA21:BA34)</f>
        <v>0</v>
      </c>
      <c r="BB18" s="41" t="n">
        <f aca="false">SUM(BB21:BB34)</f>
        <v>14.652</v>
      </c>
    </row>
    <row r="19" customFormat="false" ht="23.25" hidden="false" customHeight="true" outlineLevel="0" collapsed="false">
      <c r="B19" s="42"/>
      <c r="C19" s="43" t="s">
        <v>45</v>
      </c>
      <c r="D19" s="44"/>
      <c r="E19" s="45"/>
      <c r="F19" s="45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41"/>
      <c r="AY19" s="20"/>
      <c r="AZ19" s="20"/>
      <c r="BA19" s="20"/>
      <c r="BB19" s="20"/>
    </row>
    <row r="20" customFormat="false" ht="33" hidden="false" customHeight="true" outlineLevel="0" collapsed="false">
      <c r="B20" s="42" t="n">
        <v>41020000</v>
      </c>
      <c r="C20" s="43" t="s">
        <v>46</v>
      </c>
      <c r="D20" s="46" t="n">
        <f aca="false">D21+D22</f>
        <v>421122900</v>
      </c>
      <c r="E20" s="45"/>
      <c r="F20" s="45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41"/>
      <c r="AY20" s="20"/>
      <c r="AZ20" s="20"/>
      <c r="BA20" s="20"/>
      <c r="BB20" s="20"/>
    </row>
    <row r="21" s="47" customFormat="true" ht="22.5" hidden="false" customHeight="true" outlineLevel="0" collapsed="false">
      <c r="B21" s="48" t="n">
        <v>41020100</v>
      </c>
      <c r="C21" s="49" t="s">
        <v>47</v>
      </c>
      <c r="D21" s="50" t="n">
        <v>287977900</v>
      </c>
      <c r="E21" s="51" t="n">
        <f aca="false">SUM(E22:E28)</f>
        <v>0</v>
      </c>
      <c r="F21" s="51" t="n">
        <f aca="false">SUM(F22:F28)</f>
        <v>203985900</v>
      </c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20"/>
      <c r="AY21" s="53"/>
      <c r="AZ21" s="53"/>
      <c r="BA21" s="53"/>
      <c r="BB21" s="53"/>
    </row>
    <row r="22" customFormat="false" ht="77.25" hidden="false" customHeight="true" outlineLevel="0" collapsed="false">
      <c r="B22" s="48" t="n">
        <v>41020200</v>
      </c>
      <c r="C22" s="54" t="s">
        <v>48</v>
      </c>
      <c r="D22" s="55" t="n">
        <v>133145000</v>
      </c>
      <c r="E22" s="56"/>
      <c r="F22" s="57" t="n">
        <f aca="false">D22-E22</f>
        <v>133145000</v>
      </c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53"/>
      <c r="AY22" s="20"/>
      <c r="AZ22" s="20"/>
      <c r="BA22" s="20"/>
      <c r="BB22" s="20" t="n">
        <v>11.652</v>
      </c>
    </row>
    <row r="23" customFormat="false" ht="54.6" hidden="false" customHeight="true" outlineLevel="0" collapsed="false">
      <c r="B23" s="42" t="n">
        <v>41030000</v>
      </c>
      <c r="C23" s="43" t="s">
        <v>49</v>
      </c>
      <c r="D23" s="46" t="n">
        <f aca="false">SUM(D24:D28)</f>
        <v>336918400</v>
      </c>
      <c r="E23" s="56"/>
      <c r="F23" s="57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53"/>
      <c r="AY23" s="20"/>
      <c r="AZ23" s="20"/>
      <c r="BA23" s="20"/>
      <c r="BB23" s="20"/>
    </row>
    <row r="24" customFormat="false" ht="63" hidden="false" customHeight="true" outlineLevel="0" collapsed="false">
      <c r="B24" s="48" t="n">
        <v>41033000</v>
      </c>
      <c r="C24" s="59" t="s">
        <v>50</v>
      </c>
      <c r="D24" s="55" t="n">
        <v>70840900</v>
      </c>
      <c r="E24" s="56"/>
      <c r="F24" s="57" t="n">
        <f aca="false">D24-E24</f>
        <v>70840900</v>
      </c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53"/>
      <c r="AY24" s="20"/>
      <c r="AZ24" s="20"/>
      <c r="BA24" s="20"/>
      <c r="BB24" s="20" t="n">
        <v>3</v>
      </c>
    </row>
    <row r="25" customFormat="false" ht="42.75" hidden="false" customHeight="true" outlineLevel="0" collapsed="false">
      <c r="B25" s="60" t="n">
        <v>41033900</v>
      </c>
      <c r="C25" s="61" t="s">
        <v>51</v>
      </c>
      <c r="D25" s="55" t="n">
        <v>266077500</v>
      </c>
      <c r="E25" s="56"/>
      <c r="F25" s="56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 t="n">
        <v>70</v>
      </c>
      <c r="AW25" s="20"/>
      <c r="AX25" s="20"/>
      <c r="AY25" s="20"/>
      <c r="AZ25" s="20"/>
      <c r="BA25" s="20"/>
      <c r="BB25" s="20"/>
    </row>
    <row r="26" customFormat="false" ht="121.5" hidden="true" customHeight="true" outlineLevel="0" collapsed="false">
      <c r="B26" s="60" t="n">
        <v>41034400</v>
      </c>
      <c r="C26" s="61" t="s">
        <v>52</v>
      </c>
      <c r="D26" s="63"/>
      <c r="E26" s="56"/>
      <c r="F26" s="56"/>
      <c r="G26" s="62"/>
      <c r="H26" s="62"/>
      <c r="I26" s="62"/>
      <c r="J26" s="62"/>
      <c r="K26" s="62"/>
      <c r="L26" s="62"/>
      <c r="M26" s="62"/>
      <c r="N26" s="62"/>
      <c r="O26" s="62" t="n">
        <v>77.123</v>
      </c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20"/>
      <c r="AL26" s="20"/>
      <c r="AM26" s="20" t="n">
        <v>-56</v>
      </c>
      <c r="AN26" s="20"/>
      <c r="AO26" s="20"/>
      <c r="AP26" s="20"/>
      <c r="AQ26" s="20"/>
      <c r="AR26" s="20"/>
      <c r="AS26" s="20"/>
      <c r="AT26" s="20"/>
      <c r="AU26" s="20"/>
      <c r="AV26" s="20" t="n">
        <v>58.877</v>
      </c>
      <c r="AW26" s="20"/>
      <c r="AX26" s="20"/>
      <c r="AY26" s="20"/>
      <c r="AZ26" s="20"/>
      <c r="BA26" s="20"/>
      <c r="BB26" s="20"/>
    </row>
    <row r="27" customFormat="false" ht="63.75" hidden="true" customHeight="true" outlineLevel="0" collapsed="false">
      <c r="B27" s="64" t="n">
        <v>41035400</v>
      </c>
      <c r="C27" s="61" t="s">
        <v>53</v>
      </c>
      <c r="D27" s="63"/>
      <c r="E27" s="56"/>
      <c r="F27" s="56"/>
      <c r="G27" s="62"/>
      <c r="H27" s="62"/>
      <c r="I27" s="62"/>
      <c r="J27" s="62"/>
      <c r="K27" s="62"/>
      <c r="L27" s="62"/>
      <c r="M27" s="62"/>
      <c r="N27" s="62"/>
      <c r="O27" s="62" t="n">
        <v>50</v>
      </c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 t="n">
        <v>-50</v>
      </c>
      <c r="AE27" s="62"/>
      <c r="AF27" s="62"/>
      <c r="AG27" s="62"/>
      <c r="AH27" s="62"/>
      <c r="AI27" s="62"/>
      <c r="AJ27" s="62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 t="n">
        <v>50</v>
      </c>
      <c r="AW27" s="20"/>
      <c r="AX27" s="20"/>
      <c r="AY27" s="20"/>
      <c r="AZ27" s="20"/>
      <c r="BA27" s="20"/>
      <c r="BB27" s="20"/>
    </row>
    <row r="28" s="1" customFormat="true" ht="77.25" hidden="true" customHeight="true" outlineLevel="0" collapsed="false">
      <c r="B28" s="64" t="n">
        <v>41035600</v>
      </c>
      <c r="C28" s="61" t="s">
        <v>54</v>
      </c>
      <c r="D28" s="63"/>
      <c r="E28" s="56"/>
      <c r="F28" s="56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 t="n">
        <v>125.226</v>
      </c>
      <c r="AW28" s="20"/>
      <c r="AX28" s="20"/>
      <c r="AY28" s="20"/>
      <c r="AZ28" s="20"/>
      <c r="BA28" s="20"/>
      <c r="BB28" s="20"/>
    </row>
    <row r="29" customFormat="false" ht="32.25" hidden="true" customHeight="true" outlineLevel="0" collapsed="false">
      <c r="B29" s="65"/>
      <c r="C29" s="43" t="s">
        <v>55</v>
      </c>
      <c r="D29" s="66"/>
      <c r="E29" s="51" t="e">
        <f aca="false">#REF!+E32+E34+#REF!+#REF!+#REF!+#REF!+#REF!+#REF!+#REF!+#REF!+#REF!+#REF!+#REF!+#REF!+#REF!+#REF!+#REF!+#REF!+#REF!+#REF!+#REF!+#REF!+#REF!+#REF!+#REF!+#REF!</f>
        <v>#REF!</v>
      </c>
      <c r="F29" s="51" t="e">
        <f aca="false">#REF!+F32+F34+#REF!+#REF!+#REF!+#REF!+#REF!+#REF!+#REF!+#REF!+#REF!+#REF!+#REF!+#REF!+#REF!+#REF!+#REF!+#REF!+#REF!+#REF!+#REF!+#REF!+#REF!+#REF!+#REF!</f>
        <v>#REF!</v>
      </c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</row>
    <row r="30" customFormat="false" ht="27.75" hidden="true" customHeight="true" outlineLevel="0" collapsed="false">
      <c r="B30" s="42" t="n">
        <v>41030000</v>
      </c>
      <c r="C30" s="43" t="s">
        <v>49</v>
      </c>
      <c r="D30" s="46" t="n">
        <f aca="false">D31</f>
        <v>0</v>
      </c>
      <c r="E30" s="51"/>
      <c r="F30" s="51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</row>
    <row r="31" customFormat="false" ht="104.25" hidden="true" customHeight="true" outlineLevel="0" collapsed="false">
      <c r="B31" s="48" t="s">
        <v>56</v>
      </c>
      <c r="C31" s="54" t="s">
        <v>57</v>
      </c>
      <c r="D31" s="55"/>
      <c r="E31" s="56" t="n">
        <f aca="false">SUM(G31:BB31)</f>
        <v>4</v>
      </c>
      <c r="F31" s="56" t="n">
        <f aca="false">D31-E31</f>
        <v>-4</v>
      </c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41" t="n">
        <v>4</v>
      </c>
      <c r="AX31" s="20"/>
      <c r="AY31" s="20"/>
      <c r="AZ31" s="20"/>
      <c r="BA31" s="20"/>
      <c r="BB31" s="20"/>
    </row>
    <row r="32" customFormat="false" ht="24.75" hidden="false" customHeight="true" outlineLevel="0" collapsed="false">
      <c r="B32" s="67" t="s">
        <v>58</v>
      </c>
      <c r="C32" s="68" t="s">
        <v>59</v>
      </c>
      <c r="D32" s="46" t="n">
        <f aca="false">D33+D34</f>
        <v>758041300</v>
      </c>
      <c r="E32" s="69" t="n">
        <f aca="false">SUM(E33:E33)</f>
        <v>100</v>
      </c>
      <c r="F32" s="69" t="n">
        <f aca="false">SUM(F33:F33)</f>
        <v>758041200</v>
      </c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</row>
    <row r="33" customFormat="false" ht="24.75" hidden="false" customHeight="true" outlineLevel="0" collapsed="false">
      <c r="B33" s="67" t="s">
        <v>58</v>
      </c>
      <c r="C33" s="70" t="s">
        <v>60</v>
      </c>
      <c r="D33" s="46" t="n">
        <f aca="false">D20+D23</f>
        <v>758041300</v>
      </c>
      <c r="E33" s="56" t="n">
        <f aca="false">SUM(G33:BB33)</f>
        <v>100</v>
      </c>
      <c r="F33" s="56" t="n">
        <f aca="false">D33-E33</f>
        <v>758041200</v>
      </c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20"/>
      <c r="AL33" s="20"/>
      <c r="AM33" s="20"/>
      <c r="AN33" s="20"/>
      <c r="AO33" s="20"/>
      <c r="AP33" s="20"/>
      <c r="AQ33" s="20"/>
      <c r="AR33" s="41" t="n">
        <v>100</v>
      </c>
      <c r="AS33" s="20"/>
      <c r="AT33" s="20"/>
      <c r="AU33" s="20"/>
      <c r="AV33" s="20"/>
      <c r="AW33" s="20"/>
      <c r="AX33" s="20"/>
      <c r="AY33" s="20"/>
      <c r="AZ33" s="20"/>
      <c r="BA33" s="20"/>
      <c r="BB33" s="20"/>
    </row>
    <row r="34" customFormat="false" ht="24.75" hidden="false" customHeight="true" outlineLevel="0" collapsed="false">
      <c r="B34" s="64" t="s">
        <v>58</v>
      </c>
      <c r="C34" s="68" t="s">
        <v>61</v>
      </c>
      <c r="D34" s="46" t="n">
        <f aca="false">SUM(D31)</f>
        <v>0</v>
      </c>
      <c r="E34" s="69" t="e">
        <f aca="false">SUM(#REF!)</f>
        <v>#REF!</v>
      </c>
      <c r="F34" s="69" t="e">
        <f aca="false">SUM(#REF!)</f>
        <v>#REF!</v>
      </c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</row>
    <row r="35" customFormat="false" ht="18.75" hidden="false" customHeight="false" outlineLevel="0" collapsed="false">
      <c r="B35" s="20"/>
      <c r="C35" s="20"/>
      <c r="D35" s="20"/>
      <c r="E35" s="20"/>
      <c r="F35" s="20"/>
    </row>
    <row r="36" customFormat="false" ht="18.75" hidden="false" customHeight="false" outlineLevel="0" collapsed="false">
      <c r="B36" s="20"/>
      <c r="C36" s="20"/>
      <c r="D36" s="20"/>
      <c r="E36" s="20"/>
      <c r="F36" s="20"/>
    </row>
    <row r="37" customFormat="false" ht="18.75" hidden="false" customHeight="false" outlineLevel="0" collapsed="false">
      <c r="B37" s="20"/>
      <c r="C37" s="20"/>
      <c r="D37" s="20"/>
      <c r="E37" s="20"/>
      <c r="F37" s="20"/>
    </row>
    <row r="38" customFormat="false" ht="18.75" hidden="false" customHeight="false" outlineLevel="0" collapsed="false">
      <c r="B38" s="20"/>
      <c r="C38" s="20"/>
      <c r="D38" s="20"/>
      <c r="E38" s="20"/>
      <c r="F38" s="20"/>
    </row>
    <row r="39" customFormat="false" ht="18.75" hidden="false" customHeight="false" outlineLevel="0" collapsed="false">
      <c r="B39" s="20"/>
      <c r="C39" s="20"/>
      <c r="D39" s="20"/>
      <c r="E39" s="20"/>
      <c r="F39" s="20"/>
    </row>
    <row r="40" customFormat="false" ht="18.75" hidden="false" customHeight="false" outlineLevel="0" collapsed="false">
      <c r="B40" s="20"/>
      <c r="C40" s="20"/>
      <c r="D40" s="20"/>
      <c r="E40" s="20"/>
      <c r="F40" s="20"/>
    </row>
    <row r="41" customFormat="false" ht="18.75" hidden="false" customHeight="false" outlineLevel="0" collapsed="false">
      <c r="B41" s="20"/>
      <c r="C41" s="20"/>
      <c r="D41" s="20"/>
      <c r="E41" s="20"/>
      <c r="F41" s="20"/>
    </row>
    <row r="42" customFormat="false" ht="18.75" hidden="false" customHeight="false" outlineLevel="0" collapsed="false">
      <c r="B42" s="20"/>
      <c r="C42" s="20"/>
      <c r="D42" s="20"/>
      <c r="E42" s="20"/>
      <c r="F42" s="20"/>
    </row>
    <row r="43" customFormat="false" ht="18.75" hidden="false" customHeight="false" outlineLevel="0" collapsed="false">
      <c r="B43" s="20"/>
      <c r="C43" s="20"/>
      <c r="D43" s="20"/>
      <c r="E43" s="20"/>
      <c r="F43" s="20"/>
    </row>
    <row r="44" customFormat="false" ht="18.75" hidden="false" customHeight="false" outlineLevel="0" collapsed="false">
      <c r="B44" s="20"/>
      <c r="C44" s="20"/>
      <c r="D44" s="20"/>
      <c r="E44" s="20"/>
      <c r="F44" s="20"/>
    </row>
    <row r="45" customFormat="false" ht="18.75" hidden="false" customHeight="false" outlineLevel="0" collapsed="false">
      <c r="B45" s="20"/>
      <c r="C45" s="20"/>
      <c r="D45" s="20"/>
      <c r="E45" s="20"/>
      <c r="F45" s="20"/>
    </row>
    <row r="46" customFormat="false" ht="18.75" hidden="false" customHeight="false" outlineLevel="0" collapsed="false">
      <c r="B46" s="20"/>
      <c r="C46" s="20"/>
      <c r="D46" s="20"/>
      <c r="E46" s="20"/>
      <c r="F46" s="20"/>
    </row>
    <row r="47" customFormat="false" ht="18.75" hidden="false" customHeight="false" outlineLevel="0" collapsed="false">
      <c r="B47" s="20"/>
      <c r="C47" s="20"/>
      <c r="D47" s="20"/>
      <c r="E47" s="20"/>
      <c r="F47" s="20"/>
    </row>
    <row r="48" customFormat="false" ht="18.75" hidden="false" customHeight="false" outlineLevel="0" collapsed="false">
      <c r="B48" s="20"/>
      <c r="C48" s="20"/>
      <c r="D48" s="20"/>
      <c r="E48" s="20"/>
      <c r="F48" s="20"/>
    </row>
    <row r="49" customFormat="false" ht="18.75" hidden="false" customHeight="false" outlineLevel="0" collapsed="false">
      <c r="B49" s="20"/>
      <c r="C49" s="20"/>
      <c r="D49" s="20"/>
      <c r="E49" s="20"/>
      <c r="F49" s="20"/>
    </row>
    <row r="50" customFormat="false" ht="18.75" hidden="false" customHeight="false" outlineLevel="0" collapsed="false">
      <c r="B50" s="20"/>
      <c r="C50" s="20"/>
      <c r="D50" s="20"/>
      <c r="E50" s="20"/>
      <c r="F50" s="20"/>
    </row>
    <row r="51" customFormat="false" ht="18.75" hidden="false" customHeight="false" outlineLevel="0" collapsed="false">
      <c r="B51" s="20"/>
      <c r="C51" s="20"/>
      <c r="D51" s="20"/>
      <c r="E51" s="20"/>
      <c r="F51" s="20"/>
    </row>
    <row r="52" customFormat="false" ht="18.75" hidden="false" customHeight="false" outlineLevel="0" collapsed="false">
      <c r="B52" s="20"/>
      <c r="C52" s="20"/>
      <c r="D52" s="20"/>
      <c r="E52" s="20"/>
      <c r="F52" s="20"/>
    </row>
    <row r="53" customFormat="false" ht="18.75" hidden="false" customHeight="false" outlineLevel="0" collapsed="false">
      <c r="B53" s="20"/>
      <c r="C53" s="20"/>
      <c r="D53" s="20"/>
      <c r="E53" s="20"/>
      <c r="F53" s="20"/>
    </row>
    <row r="54" customFormat="false" ht="18.75" hidden="false" customHeight="false" outlineLevel="0" collapsed="false">
      <c r="B54" s="20"/>
      <c r="C54" s="20"/>
      <c r="D54" s="20"/>
      <c r="E54" s="20"/>
      <c r="F54" s="20"/>
    </row>
    <row r="55" customFormat="false" ht="18.75" hidden="false" customHeight="false" outlineLevel="0" collapsed="false">
      <c r="B55" s="20"/>
      <c r="C55" s="20"/>
      <c r="D55" s="20"/>
      <c r="E55" s="20"/>
      <c r="F55" s="20"/>
    </row>
    <row r="56" customFormat="false" ht="18.75" hidden="false" customHeight="false" outlineLevel="0" collapsed="false">
      <c r="B56" s="20"/>
      <c r="C56" s="20"/>
      <c r="D56" s="20"/>
      <c r="E56" s="20"/>
      <c r="F56" s="20"/>
    </row>
    <row r="57" customFormat="false" ht="18.75" hidden="false" customHeight="false" outlineLevel="0" collapsed="false">
      <c r="B57" s="20"/>
      <c r="C57" s="20"/>
      <c r="D57" s="20"/>
      <c r="E57" s="20"/>
      <c r="F57" s="20"/>
    </row>
    <row r="58" customFormat="false" ht="18.75" hidden="false" customHeight="false" outlineLevel="0" collapsed="false">
      <c r="B58" s="20"/>
      <c r="C58" s="20"/>
      <c r="D58" s="20"/>
      <c r="E58" s="20"/>
      <c r="F58" s="20"/>
    </row>
    <row r="59" customFormat="false" ht="18.75" hidden="false" customHeight="false" outlineLevel="0" collapsed="false">
      <c r="B59" s="20"/>
      <c r="C59" s="20"/>
      <c r="D59" s="20"/>
      <c r="E59" s="20"/>
      <c r="F59" s="20"/>
    </row>
    <row r="60" customFormat="false" ht="18.75" hidden="false" customHeight="false" outlineLevel="0" collapsed="false">
      <c r="B60" s="20"/>
      <c r="C60" s="20"/>
      <c r="D60" s="20"/>
      <c r="E60" s="20"/>
      <c r="F60" s="20"/>
    </row>
    <row r="61" customFormat="false" ht="18.75" hidden="false" customHeight="false" outlineLevel="0" collapsed="false">
      <c r="B61" s="20"/>
      <c r="C61" s="20"/>
      <c r="D61" s="20"/>
      <c r="E61" s="20"/>
      <c r="F61" s="20"/>
    </row>
    <row r="62" customFormat="false" ht="18.75" hidden="false" customHeight="false" outlineLevel="0" collapsed="false">
      <c r="B62" s="20"/>
      <c r="C62" s="20"/>
      <c r="D62" s="20"/>
      <c r="E62" s="20"/>
      <c r="F62" s="20"/>
    </row>
    <row r="63" customFormat="false" ht="18.75" hidden="false" customHeight="false" outlineLevel="0" collapsed="false">
      <c r="B63" s="20"/>
      <c r="C63" s="20"/>
      <c r="D63" s="20"/>
      <c r="E63" s="20"/>
      <c r="F63" s="20"/>
    </row>
    <row r="64" customFormat="false" ht="18.75" hidden="false" customHeight="false" outlineLevel="0" collapsed="false">
      <c r="B64" s="20"/>
      <c r="C64" s="20"/>
      <c r="D64" s="20"/>
      <c r="E64" s="20"/>
      <c r="F64" s="20"/>
    </row>
    <row r="65" customFormat="false" ht="18.75" hidden="false" customHeight="false" outlineLevel="0" collapsed="false">
      <c r="B65" s="20"/>
      <c r="C65" s="20"/>
      <c r="D65" s="20"/>
      <c r="E65" s="20"/>
      <c r="F65" s="20"/>
    </row>
    <row r="66" customFormat="false" ht="18.75" hidden="false" customHeight="false" outlineLevel="0" collapsed="false">
      <c r="B66" s="20"/>
      <c r="C66" s="20"/>
      <c r="D66" s="20"/>
      <c r="E66" s="20"/>
      <c r="F66" s="20"/>
    </row>
    <row r="67" customFormat="false" ht="18.75" hidden="false" customHeight="false" outlineLevel="0" collapsed="false">
      <c r="B67" s="20"/>
      <c r="C67" s="20"/>
      <c r="D67" s="20"/>
      <c r="E67" s="20"/>
      <c r="F67" s="20"/>
    </row>
    <row r="68" customFormat="false" ht="18.75" hidden="false" customHeight="false" outlineLevel="0" collapsed="false">
      <c r="B68" s="20"/>
      <c r="C68" s="20"/>
      <c r="D68" s="20"/>
      <c r="E68" s="20"/>
      <c r="F68" s="20"/>
    </row>
    <row r="69" customFormat="false" ht="18.75" hidden="false" customHeight="false" outlineLevel="0" collapsed="false">
      <c r="B69" s="20"/>
      <c r="C69" s="20"/>
      <c r="D69" s="20"/>
      <c r="E69" s="20"/>
      <c r="F69" s="20"/>
    </row>
    <row r="70" customFormat="false" ht="18.75" hidden="false" customHeight="false" outlineLevel="0" collapsed="false">
      <c r="B70" s="20"/>
      <c r="C70" s="20"/>
      <c r="D70" s="20"/>
      <c r="E70" s="20"/>
      <c r="F70" s="20"/>
    </row>
    <row r="71" customFormat="false" ht="18.75" hidden="false" customHeight="false" outlineLevel="0" collapsed="false">
      <c r="B71" s="20"/>
      <c r="C71" s="20"/>
      <c r="D71" s="20"/>
      <c r="E71" s="20"/>
      <c r="F71" s="20"/>
    </row>
    <row r="72" customFormat="false" ht="18.75" hidden="false" customHeight="false" outlineLevel="0" collapsed="false">
      <c r="B72" s="20"/>
      <c r="C72" s="20"/>
      <c r="D72" s="20"/>
      <c r="E72" s="20"/>
      <c r="F72" s="20"/>
    </row>
    <row r="73" customFormat="false" ht="18.75" hidden="false" customHeight="false" outlineLevel="0" collapsed="false">
      <c r="B73" s="20"/>
      <c r="C73" s="20"/>
      <c r="D73" s="20"/>
      <c r="E73" s="20"/>
      <c r="F73" s="20"/>
    </row>
    <row r="74" customFormat="false" ht="18.75" hidden="false" customHeight="false" outlineLevel="0" collapsed="false">
      <c r="B74" s="20"/>
      <c r="C74" s="20"/>
      <c r="D74" s="20"/>
      <c r="E74" s="20"/>
      <c r="F74" s="20"/>
    </row>
    <row r="75" customFormat="false" ht="18.75" hidden="false" customHeight="false" outlineLevel="0" collapsed="false">
      <c r="B75" s="20"/>
      <c r="C75" s="20"/>
      <c r="D75" s="20"/>
      <c r="E75" s="20"/>
      <c r="F75" s="20"/>
    </row>
    <row r="76" customFormat="false" ht="18.75" hidden="false" customHeight="false" outlineLevel="0" collapsed="false">
      <c r="B76" s="20"/>
      <c r="C76" s="20"/>
      <c r="D76" s="20"/>
      <c r="E76" s="20"/>
      <c r="F76" s="20"/>
    </row>
    <row r="77" customFormat="false" ht="18.75" hidden="false" customHeight="false" outlineLevel="0" collapsed="false">
      <c r="B77" s="20"/>
      <c r="C77" s="20"/>
      <c r="D77" s="20"/>
      <c r="E77" s="20"/>
      <c r="F77" s="20"/>
    </row>
    <row r="78" customFormat="false" ht="18.75" hidden="false" customHeight="false" outlineLevel="0" collapsed="false">
      <c r="B78" s="20"/>
      <c r="C78" s="20"/>
      <c r="D78" s="20"/>
      <c r="E78" s="20"/>
      <c r="F78" s="20"/>
    </row>
    <row r="79" customFormat="false" ht="18.75" hidden="false" customHeight="false" outlineLevel="0" collapsed="false">
      <c r="B79" s="20"/>
      <c r="C79" s="20"/>
      <c r="D79" s="20"/>
      <c r="E79" s="20"/>
      <c r="F79" s="20"/>
    </row>
    <row r="80" customFormat="false" ht="18.75" hidden="false" customHeight="false" outlineLevel="0" collapsed="false">
      <c r="B80" s="20"/>
      <c r="C80" s="20"/>
      <c r="D80" s="20"/>
      <c r="E80" s="20"/>
      <c r="F80" s="20"/>
    </row>
    <row r="81" customFormat="false" ht="18.75" hidden="false" customHeight="false" outlineLevel="0" collapsed="false">
      <c r="B81" s="20"/>
      <c r="C81" s="20"/>
      <c r="D81" s="20"/>
      <c r="E81" s="20"/>
      <c r="F81" s="20"/>
    </row>
    <row r="82" customFormat="false" ht="18.75" hidden="false" customHeight="false" outlineLevel="0" collapsed="false">
      <c r="B82" s="20"/>
      <c r="C82" s="20"/>
      <c r="D82" s="20"/>
      <c r="E82" s="20"/>
      <c r="F82" s="20"/>
    </row>
    <row r="83" customFormat="false" ht="18.75" hidden="false" customHeight="false" outlineLevel="0" collapsed="false">
      <c r="B83" s="20"/>
      <c r="C83" s="20"/>
      <c r="D83" s="20"/>
      <c r="E83" s="20"/>
      <c r="F83" s="20"/>
    </row>
    <row r="84" customFormat="false" ht="18.75" hidden="false" customHeight="false" outlineLevel="0" collapsed="false">
      <c r="B84" s="20"/>
      <c r="C84" s="20"/>
      <c r="D84" s="20"/>
      <c r="E84" s="20"/>
      <c r="F84" s="20"/>
    </row>
    <row r="85" customFormat="false" ht="18.75" hidden="false" customHeight="false" outlineLevel="0" collapsed="false">
      <c r="B85" s="20"/>
      <c r="C85" s="20"/>
      <c r="D85" s="20"/>
      <c r="E85" s="20"/>
      <c r="F85" s="20"/>
    </row>
    <row r="86" customFormat="false" ht="18.75" hidden="false" customHeight="false" outlineLevel="0" collapsed="false">
      <c r="B86" s="20"/>
      <c r="C86" s="20"/>
      <c r="D86" s="20"/>
      <c r="E86" s="20"/>
      <c r="F86" s="20"/>
    </row>
    <row r="87" customFormat="false" ht="18.75" hidden="false" customHeight="false" outlineLevel="0" collapsed="false">
      <c r="B87" s="20"/>
      <c r="C87" s="20"/>
      <c r="D87" s="20"/>
      <c r="E87" s="20"/>
      <c r="F87" s="20"/>
    </row>
    <row r="88" customFormat="false" ht="18.75" hidden="false" customHeight="false" outlineLevel="0" collapsed="false">
      <c r="B88" s="20"/>
      <c r="C88" s="20"/>
      <c r="D88" s="20"/>
      <c r="E88" s="20"/>
      <c r="F88" s="20"/>
    </row>
    <row r="89" customFormat="false" ht="18.75" hidden="false" customHeight="false" outlineLevel="0" collapsed="false">
      <c r="B89" s="20"/>
      <c r="C89" s="20"/>
      <c r="D89" s="20"/>
      <c r="E89" s="20"/>
      <c r="F89" s="20"/>
    </row>
    <row r="90" customFormat="false" ht="18.75" hidden="false" customHeight="false" outlineLevel="0" collapsed="false">
      <c r="B90" s="20"/>
      <c r="C90" s="20"/>
      <c r="D90" s="20"/>
      <c r="E90" s="20"/>
      <c r="F90" s="20"/>
    </row>
    <row r="91" customFormat="false" ht="18.75" hidden="false" customHeight="false" outlineLevel="0" collapsed="false">
      <c r="B91" s="20"/>
      <c r="C91" s="20"/>
      <c r="D91" s="20"/>
      <c r="E91" s="20"/>
      <c r="F91" s="20"/>
    </row>
    <row r="92" customFormat="false" ht="18.75" hidden="false" customHeight="false" outlineLevel="0" collapsed="false">
      <c r="B92" s="20"/>
      <c r="C92" s="20"/>
      <c r="D92" s="20"/>
      <c r="E92" s="20"/>
      <c r="F92" s="20"/>
    </row>
    <row r="93" customFormat="false" ht="18.75" hidden="false" customHeight="false" outlineLevel="0" collapsed="false">
      <c r="B93" s="20"/>
      <c r="C93" s="20"/>
      <c r="D93" s="20"/>
      <c r="E93" s="20"/>
      <c r="F93" s="20"/>
    </row>
    <row r="94" customFormat="false" ht="18.75" hidden="false" customHeight="false" outlineLevel="0" collapsed="false">
      <c r="B94" s="20"/>
      <c r="C94" s="20"/>
      <c r="D94" s="20"/>
      <c r="E94" s="20"/>
      <c r="F94" s="20"/>
    </row>
    <row r="95" customFormat="false" ht="18.75" hidden="false" customHeight="false" outlineLevel="0" collapsed="false">
      <c r="B95" s="20"/>
      <c r="C95" s="20"/>
      <c r="D95" s="20"/>
      <c r="E95" s="20"/>
      <c r="F95" s="20"/>
    </row>
    <row r="96" customFormat="false" ht="18.75" hidden="false" customHeight="false" outlineLevel="0" collapsed="false">
      <c r="B96" s="20"/>
      <c r="C96" s="20"/>
      <c r="D96" s="20"/>
      <c r="E96" s="20"/>
      <c r="F96" s="20"/>
    </row>
    <row r="97" customFormat="false" ht="18.75" hidden="false" customHeight="false" outlineLevel="0" collapsed="false">
      <c r="B97" s="20"/>
      <c r="C97" s="20"/>
      <c r="D97" s="20"/>
      <c r="E97" s="20"/>
      <c r="F97" s="20"/>
    </row>
    <row r="98" customFormat="false" ht="18.75" hidden="false" customHeight="false" outlineLevel="0" collapsed="false">
      <c r="B98" s="20"/>
      <c r="C98" s="20"/>
      <c r="D98" s="20"/>
      <c r="E98" s="20"/>
      <c r="F98" s="20"/>
    </row>
    <row r="99" customFormat="false" ht="18.75" hidden="false" customHeight="false" outlineLevel="0" collapsed="false">
      <c r="B99" s="20"/>
      <c r="C99" s="20"/>
      <c r="D99" s="20"/>
      <c r="E99" s="20"/>
      <c r="F99" s="20"/>
    </row>
    <row r="100" customFormat="false" ht="18.75" hidden="false" customHeight="false" outlineLevel="0" collapsed="false">
      <c r="B100" s="20"/>
      <c r="C100" s="20"/>
      <c r="D100" s="20"/>
      <c r="E100" s="20"/>
      <c r="F100" s="20"/>
    </row>
    <row r="101" customFormat="false" ht="18.75" hidden="false" customHeight="false" outlineLevel="0" collapsed="false">
      <c r="B101" s="20"/>
      <c r="C101" s="20"/>
      <c r="D101" s="20"/>
      <c r="E101" s="20"/>
      <c r="F101" s="20"/>
    </row>
    <row r="102" customFormat="false" ht="18.75" hidden="false" customHeight="false" outlineLevel="0" collapsed="false">
      <c r="B102" s="20"/>
      <c r="C102" s="20"/>
      <c r="D102" s="20"/>
      <c r="E102" s="20"/>
      <c r="F102" s="20"/>
    </row>
    <row r="103" customFormat="false" ht="18.75" hidden="false" customHeight="false" outlineLevel="0" collapsed="false">
      <c r="B103" s="20"/>
      <c r="C103" s="20"/>
      <c r="D103" s="20"/>
      <c r="E103" s="20"/>
      <c r="F103" s="20"/>
    </row>
    <row r="104" customFormat="false" ht="18.75" hidden="false" customHeight="false" outlineLevel="0" collapsed="false">
      <c r="B104" s="20"/>
      <c r="C104" s="20"/>
      <c r="D104" s="20"/>
      <c r="E104" s="20"/>
      <c r="F104" s="20"/>
    </row>
    <row r="105" customFormat="false" ht="18.75" hidden="false" customHeight="false" outlineLevel="0" collapsed="false">
      <c r="B105" s="20"/>
      <c r="C105" s="20"/>
      <c r="D105" s="20"/>
      <c r="E105" s="20"/>
      <c r="F105" s="20"/>
    </row>
    <row r="106" customFormat="false" ht="18.75" hidden="false" customHeight="false" outlineLevel="0" collapsed="false">
      <c r="B106" s="20"/>
      <c r="C106" s="20"/>
      <c r="D106" s="20"/>
      <c r="E106" s="20"/>
      <c r="F106" s="20"/>
    </row>
    <row r="107" customFormat="false" ht="18.75" hidden="false" customHeight="false" outlineLevel="0" collapsed="false">
      <c r="B107" s="20"/>
      <c r="C107" s="20"/>
      <c r="D107" s="20"/>
      <c r="E107" s="20"/>
      <c r="F107" s="20"/>
    </row>
    <row r="108" customFormat="false" ht="18.75" hidden="false" customHeight="false" outlineLevel="0" collapsed="false">
      <c r="B108" s="20"/>
      <c r="C108" s="20"/>
      <c r="D108" s="20"/>
      <c r="E108" s="20"/>
      <c r="F108" s="20"/>
    </row>
    <row r="109" customFormat="false" ht="18.75" hidden="false" customHeight="false" outlineLevel="0" collapsed="false">
      <c r="B109" s="20"/>
      <c r="C109" s="20"/>
      <c r="D109" s="20"/>
      <c r="E109" s="20"/>
      <c r="F109" s="20"/>
    </row>
    <row r="110" customFormat="false" ht="18.75" hidden="false" customHeight="false" outlineLevel="0" collapsed="false">
      <c r="B110" s="20"/>
      <c r="C110" s="20"/>
      <c r="D110" s="20"/>
      <c r="E110" s="20"/>
      <c r="F110" s="20"/>
    </row>
    <row r="111" customFormat="false" ht="18.75" hidden="false" customHeight="false" outlineLevel="0" collapsed="false">
      <c r="B111" s="20"/>
      <c r="C111" s="20"/>
      <c r="D111" s="20"/>
      <c r="E111" s="20"/>
      <c r="F111" s="20"/>
    </row>
    <row r="112" customFormat="false" ht="18.75" hidden="false" customHeight="false" outlineLevel="0" collapsed="false">
      <c r="B112" s="20"/>
      <c r="C112" s="20"/>
      <c r="D112" s="20"/>
      <c r="E112" s="20"/>
      <c r="F112" s="20"/>
    </row>
    <row r="113" customFormat="false" ht="18.75" hidden="false" customHeight="false" outlineLevel="0" collapsed="false">
      <c r="B113" s="20"/>
      <c r="C113" s="20"/>
      <c r="D113" s="20"/>
      <c r="E113" s="20"/>
      <c r="F113" s="20"/>
    </row>
    <row r="114" customFormat="false" ht="18.75" hidden="false" customHeight="false" outlineLevel="0" collapsed="false">
      <c r="B114" s="20"/>
      <c r="C114" s="20"/>
      <c r="D114" s="20"/>
      <c r="E114" s="20"/>
      <c r="F114" s="20"/>
    </row>
    <row r="115" customFormat="false" ht="18.75" hidden="false" customHeight="false" outlineLevel="0" collapsed="false">
      <c r="B115" s="20"/>
      <c r="C115" s="20"/>
      <c r="D115" s="20"/>
      <c r="E115" s="20"/>
      <c r="F115" s="20"/>
    </row>
    <row r="116" customFormat="false" ht="18.75" hidden="false" customHeight="false" outlineLevel="0" collapsed="false">
      <c r="B116" s="20"/>
      <c r="C116" s="20"/>
      <c r="D116" s="20"/>
      <c r="E116" s="20"/>
      <c r="F116" s="20"/>
    </row>
    <row r="117" customFormat="false" ht="18.75" hidden="false" customHeight="false" outlineLevel="0" collapsed="false">
      <c r="B117" s="20"/>
      <c r="C117" s="20"/>
      <c r="D117" s="20"/>
      <c r="E117" s="20"/>
      <c r="F117" s="20"/>
    </row>
    <row r="118" customFormat="false" ht="18.75" hidden="false" customHeight="false" outlineLevel="0" collapsed="false">
      <c r="B118" s="20"/>
      <c r="C118" s="20"/>
      <c r="D118" s="20"/>
      <c r="E118" s="20"/>
      <c r="F118" s="20"/>
    </row>
    <row r="119" customFormat="false" ht="18.75" hidden="false" customHeight="false" outlineLevel="0" collapsed="false">
      <c r="B119" s="20"/>
      <c r="C119" s="20"/>
      <c r="D119" s="20"/>
      <c r="E119" s="20"/>
      <c r="F119" s="20"/>
    </row>
    <row r="120" customFormat="false" ht="18.75" hidden="false" customHeight="false" outlineLevel="0" collapsed="false">
      <c r="B120" s="20"/>
      <c r="C120" s="20"/>
      <c r="D120" s="20"/>
      <c r="E120" s="20"/>
      <c r="F120" s="20"/>
    </row>
    <row r="121" customFormat="false" ht="18.75" hidden="false" customHeight="false" outlineLevel="0" collapsed="false">
      <c r="B121" s="20"/>
      <c r="C121" s="20"/>
      <c r="D121" s="20"/>
      <c r="E121" s="20"/>
      <c r="F121" s="20"/>
    </row>
    <row r="122" customFormat="false" ht="18.75" hidden="false" customHeight="false" outlineLevel="0" collapsed="false">
      <c r="B122" s="20"/>
      <c r="C122" s="20"/>
      <c r="D122" s="20"/>
      <c r="E122" s="20"/>
      <c r="F122" s="20"/>
    </row>
    <row r="123" customFormat="false" ht="18.75" hidden="false" customHeight="false" outlineLevel="0" collapsed="false">
      <c r="B123" s="20"/>
      <c r="C123" s="20"/>
      <c r="D123" s="20"/>
      <c r="E123" s="20"/>
      <c r="F123" s="20"/>
    </row>
  </sheetData>
  <mergeCells count="11">
    <mergeCell ref="C1:D1"/>
    <mergeCell ref="C2:D2"/>
    <mergeCell ref="C3:D3"/>
    <mergeCell ref="C5:D5"/>
    <mergeCell ref="E9:F9"/>
    <mergeCell ref="B14:F14"/>
    <mergeCell ref="B16:B17"/>
    <mergeCell ref="C16:C17"/>
    <mergeCell ref="D16:D17"/>
    <mergeCell ref="E16:E17"/>
    <mergeCell ref="F16:F17"/>
  </mergeCells>
  <printOptions headings="false" gridLines="false" gridLinesSet="true" horizontalCentered="false" verticalCentered="false"/>
  <pageMargins left="1.18125" right="0.39375" top="0.590277777777778" bottom="0.590277777777778" header="0.511805555555555" footer="0.511805555555555"/>
  <pageSetup paperSize="9" scale="100" firstPageNumber="0" fitToWidth="1" fitToHeight="15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0000"/>
    <pageSetUpPr fitToPage="false"/>
  </sheetPr>
  <dimension ref="A1:BC493"/>
  <sheetViews>
    <sheetView showFormulas="false" showGridLines="true" showRowColHeaders="true" showZeros="true" rightToLeft="false" tabSelected="true" showOutlineSymbols="true" defaultGridColor="true" view="pageBreakPreview" topLeftCell="A288" colorId="64" zoomScale="50" zoomScaleNormal="100" zoomScalePageLayoutView="50" workbookViewId="0">
      <selection pane="topLeft" activeCell="E397" activeCellId="0" sqref="E397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11.12"/>
    <col collapsed="false" customWidth="true" hidden="false" outlineLevel="0" max="2" min="2" style="1" width="17.26"/>
    <col collapsed="false" customWidth="true" hidden="false" outlineLevel="0" max="3" min="3" style="1" width="16.83"/>
    <col collapsed="false" customWidth="true" hidden="false" outlineLevel="0" max="4" min="4" style="1" width="59.93"/>
    <col collapsed="false" customWidth="true" hidden="false" outlineLevel="0" max="5" min="5" style="1" width="28.82"/>
    <col collapsed="false" customWidth="true" hidden="true" outlineLevel="0" max="6" min="6" style="1" width="22.11"/>
    <col collapsed="false" customWidth="true" hidden="true" outlineLevel="0" max="7" min="7" style="1" width="20.39"/>
    <col collapsed="false" customWidth="true" hidden="false" outlineLevel="0" max="8" min="8" style="1" width="25.11"/>
    <col collapsed="false" customWidth="true" hidden="false" outlineLevel="0" max="21" min="9" style="1" width="20.39"/>
    <col collapsed="false" customWidth="true" hidden="false" outlineLevel="0" max="27" min="22" style="1" width="17.68"/>
    <col collapsed="false" customWidth="true" hidden="false" outlineLevel="0" max="28" min="28" style="1" width="11.98"/>
    <col collapsed="false" customWidth="true" hidden="false" outlineLevel="0" max="29" min="29" style="1" width="10.12"/>
    <col collapsed="false" customWidth="true" hidden="false" outlineLevel="0" max="30" min="30" style="1" width="12.98"/>
    <col collapsed="false" customWidth="true" hidden="false" outlineLevel="0" max="31" min="31" style="1" width="13.55"/>
    <col collapsed="false" customWidth="true" hidden="false" outlineLevel="0" max="32" min="32" style="1" width="11.84"/>
    <col collapsed="false" customWidth="true" hidden="false" outlineLevel="0" max="33" min="33" style="1" width="12.69"/>
    <col collapsed="false" customWidth="true" hidden="false" outlineLevel="0" max="34" min="34" style="1" width="10.69"/>
    <col collapsed="false" customWidth="true" hidden="false" outlineLevel="0" max="36" min="35" style="1" width="13.27"/>
    <col collapsed="false" customWidth="true" hidden="false" outlineLevel="0" max="37" min="37" style="1" width="10.12"/>
    <col collapsed="false" customWidth="true" hidden="false" outlineLevel="0" max="38" min="38" style="1" width="17.4"/>
    <col collapsed="false" customWidth="true" hidden="false" outlineLevel="0" max="39" min="39" style="1" width="13.12"/>
    <col collapsed="false" customWidth="true" hidden="false" outlineLevel="0" max="40" min="40" style="1" width="11.27"/>
    <col collapsed="false" customWidth="true" hidden="false" outlineLevel="0" max="41" min="41" style="1" width="11.4"/>
    <col collapsed="false" customWidth="true" hidden="false" outlineLevel="0" max="43" min="42" style="1" width="12.69"/>
    <col collapsed="false" customWidth="false" hidden="false" outlineLevel="0" max="48" min="44" style="1" width="9.13"/>
    <col collapsed="false" customWidth="true" hidden="false" outlineLevel="0" max="49" min="49" style="1" width="8.69"/>
    <col collapsed="false" customWidth="false" hidden="false" outlineLevel="0" max="50" min="50" style="1" width="9.13"/>
    <col collapsed="false" customWidth="true" hidden="false" outlineLevel="0" max="51" min="51" style="1" width="12.4"/>
    <col collapsed="false" customWidth="false" hidden="false" outlineLevel="0" max="52" min="52" style="1" width="9.13"/>
    <col collapsed="false" customWidth="true" hidden="false" outlineLevel="0" max="53" min="53" style="1" width="13.97"/>
    <col collapsed="false" customWidth="false" hidden="false" outlineLevel="0" max="54" min="54" style="1" width="9.13"/>
    <col collapsed="false" customWidth="true" hidden="false" outlineLevel="0" max="55" min="55" style="1" width="9.98"/>
    <col collapsed="false" customWidth="false" hidden="false" outlineLevel="0" max="257" min="56" style="1" width="9.13"/>
  </cols>
  <sheetData>
    <row r="1" customFormat="false" ht="20.25" hidden="true" customHeight="false" outlineLevel="0" collapsed="false">
      <c r="D1" s="2" t="s">
        <v>0</v>
      </c>
      <c r="E1" s="2"/>
    </row>
    <row r="2" customFormat="false" ht="18" hidden="true" customHeight="true" outlineLevel="0" collapsed="false">
      <c r="D2" s="3" t="s">
        <v>1</v>
      </c>
      <c r="E2" s="3"/>
    </row>
    <row r="3" customFormat="false" ht="18" hidden="true" customHeight="true" outlineLevel="0" collapsed="false">
      <c r="D3" s="3" t="s">
        <v>2</v>
      </c>
      <c r="E3" s="3"/>
    </row>
    <row r="4" customFormat="false" ht="20.25" hidden="true" customHeight="false" outlineLevel="0" collapsed="false">
      <c r="D4" s="4" t="s">
        <v>3</v>
      </c>
      <c r="E4" s="4"/>
    </row>
    <row r="5" customFormat="false" ht="20.25" hidden="true" customHeight="false" outlineLevel="0" collapsed="false">
      <c r="D5" s="2" t="s">
        <v>4</v>
      </c>
      <c r="E5" s="2"/>
    </row>
    <row r="6" customFormat="false" ht="18.75" hidden="true" customHeight="false" outlineLevel="0" collapsed="false">
      <c r="D6" s="5"/>
      <c r="E6" s="5"/>
    </row>
    <row r="7" customFormat="false" ht="20.25" hidden="false" customHeight="false" outlineLevel="0" collapsed="false">
      <c r="D7" s="6"/>
      <c r="E7" s="7"/>
    </row>
    <row r="8" customFormat="false" ht="4.15" hidden="false" customHeight="true" outlineLevel="0" collapsed="false">
      <c r="D8" s="5"/>
      <c r="E8" s="71"/>
      <c r="F8" s="10"/>
      <c r="G8" s="10"/>
    </row>
    <row r="9" customFormat="false" ht="14.45" hidden="true" customHeight="true" outlineLevel="0" collapsed="false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4"/>
      <c r="W9" s="14"/>
      <c r="X9" s="14"/>
      <c r="Y9" s="14"/>
      <c r="Z9" s="14"/>
      <c r="AA9" s="14"/>
      <c r="AB9" s="13"/>
      <c r="AC9" s="13"/>
      <c r="AD9" s="13"/>
      <c r="AE9" s="13"/>
      <c r="AF9" s="13"/>
      <c r="AG9" s="13"/>
      <c r="AH9" s="13"/>
      <c r="AI9" s="13"/>
      <c r="AJ9" s="13"/>
      <c r="AK9" s="13"/>
    </row>
    <row r="10" customFormat="false" ht="18" hidden="true" customHeight="true" outlineLevel="0" collapsed="false">
      <c r="B10" s="13"/>
      <c r="C10" s="13"/>
      <c r="D10" s="72"/>
      <c r="E10" s="72"/>
      <c r="F10" s="72"/>
      <c r="G10" s="72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4"/>
      <c r="W10" s="14"/>
      <c r="X10" s="14"/>
      <c r="Y10" s="14"/>
      <c r="Z10" s="14"/>
      <c r="AA10" s="14"/>
      <c r="AB10" s="13"/>
      <c r="AC10" s="13"/>
      <c r="AD10" s="13"/>
      <c r="AE10" s="13"/>
      <c r="AF10" s="13"/>
      <c r="AG10" s="13"/>
      <c r="AH10" s="13"/>
      <c r="AI10" s="13"/>
      <c r="AJ10" s="13"/>
      <c r="AK10" s="13"/>
    </row>
    <row r="11" customFormat="false" ht="31.15" hidden="false" customHeight="true" outlineLevel="0" collapsed="false">
      <c r="B11" s="20"/>
      <c r="C11" s="21" t="s">
        <v>62</v>
      </c>
      <c r="D11" s="21"/>
      <c r="E11" s="21"/>
      <c r="F11" s="21"/>
      <c r="G11" s="21"/>
      <c r="H11" s="19"/>
    </row>
    <row r="12" customFormat="false" ht="25.5" hidden="false" customHeight="true" outlineLevel="0" collapsed="false">
      <c r="B12" s="73" t="s">
        <v>63</v>
      </c>
      <c r="C12" s="73" t="s">
        <v>64</v>
      </c>
      <c r="D12" s="73" t="s">
        <v>65</v>
      </c>
      <c r="E12" s="73" t="s">
        <v>15</v>
      </c>
      <c r="F12" s="25"/>
      <c r="G12" s="25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26"/>
      <c r="W12" s="26"/>
      <c r="X12" s="26"/>
      <c r="Y12" s="26"/>
      <c r="Z12" s="26"/>
      <c r="AA12" s="26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customFormat="false" ht="126" hidden="false" customHeight="true" outlineLevel="0" collapsed="false">
      <c r="B13" s="73"/>
      <c r="C13" s="73"/>
      <c r="D13" s="73"/>
      <c r="E13" s="73"/>
      <c r="F13" s="73"/>
      <c r="G13" s="73"/>
      <c r="H13" s="18"/>
      <c r="I13" s="18"/>
      <c r="J13" s="27"/>
      <c r="K13" s="27"/>
      <c r="L13" s="27"/>
      <c r="M13" s="27"/>
      <c r="N13" s="27"/>
      <c r="O13" s="27"/>
      <c r="P13" s="27"/>
      <c r="Q13" s="28"/>
      <c r="R13" s="28"/>
      <c r="S13" s="28"/>
      <c r="T13" s="28"/>
      <c r="U13" s="28"/>
      <c r="V13" s="28" t="n">
        <v>44057</v>
      </c>
      <c r="W13" s="28" t="n">
        <v>44056</v>
      </c>
      <c r="X13" s="28" t="n">
        <v>44054</v>
      </c>
      <c r="Y13" s="27" t="s">
        <v>16</v>
      </c>
      <c r="Z13" s="27" t="s">
        <v>17</v>
      </c>
      <c r="AA13" s="27" t="s">
        <v>18</v>
      </c>
      <c r="AB13" s="28" t="n">
        <v>44033</v>
      </c>
      <c r="AC13" s="27" t="s">
        <v>19</v>
      </c>
      <c r="AD13" s="27" t="s">
        <v>20</v>
      </c>
      <c r="AE13" s="27" t="s">
        <v>21</v>
      </c>
      <c r="AF13" s="27" t="s">
        <v>22</v>
      </c>
      <c r="AG13" s="27" t="s">
        <v>23</v>
      </c>
      <c r="AH13" s="20" t="s">
        <v>24</v>
      </c>
      <c r="AI13" s="20" t="s">
        <v>25</v>
      </c>
      <c r="AJ13" s="20" t="s">
        <v>26</v>
      </c>
      <c r="AK13" s="20" t="s">
        <v>27</v>
      </c>
      <c r="AL13" s="20" t="s">
        <v>28</v>
      </c>
      <c r="AM13" s="20" t="s">
        <v>28</v>
      </c>
      <c r="AN13" s="29" t="s">
        <v>29</v>
      </c>
      <c r="AO13" s="20" t="s">
        <v>30</v>
      </c>
      <c r="AP13" s="30" t="s">
        <v>31</v>
      </c>
      <c r="AQ13" s="20" t="s">
        <v>32</v>
      </c>
      <c r="AR13" s="20" t="s">
        <v>33</v>
      </c>
      <c r="AS13" s="20" t="s">
        <v>34</v>
      </c>
      <c r="AT13" s="20" t="s">
        <v>35</v>
      </c>
      <c r="AU13" s="20" t="s">
        <v>36</v>
      </c>
      <c r="AV13" s="20" t="s">
        <v>37</v>
      </c>
      <c r="AW13" s="20" t="s">
        <v>38</v>
      </c>
      <c r="AX13" s="20" t="s">
        <v>39</v>
      </c>
      <c r="AY13" s="20" t="s">
        <v>40</v>
      </c>
      <c r="AZ13" s="20" t="s">
        <v>41</v>
      </c>
      <c r="BA13" s="20" t="s">
        <v>42</v>
      </c>
      <c r="BB13" s="20" t="s">
        <v>43</v>
      </c>
      <c r="BC13" s="20" t="s">
        <v>44</v>
      </c>
    </row>
    <row r="14" customFormat="false" ht="19.9" hidden="false" customHeight="true" outlineLevel="0" collapsed="false">
      <c r="B14" s="74" t="n">
        <v>1</v>
      </c>
      <c r="C14" s="74" t="n">
        <v>2</v>
      </c>
      <c r="D14" s="73" t="n">
        <v>3</v>
      </c>
      <c r="E14" s="73" t="n">
        <v>4</v>
      </c>
      <c r="F14" s="25"/>
      <c r="G14" s="33"/>
      <c r="H14" s="18"/>
      <c r="I14" s="18"/>
      <c r="J14" s="34"/>
      <c r="K14" s="34"/>
      <c r="L14" s="34"/>
      <c r="M14" s="34"/>
      <c r="N14" s="34"/>
      <c r="O14" s="34"/>
      <c r="P14" s="34"/>
      <c r="Q14" s="34"/>
      <c r="R14" s="34"/>
      <c r="S14" s="35"/>
      <c r="T14" s="35"/>
      <c r="U14" s="35"/>
      <c r="V14" s="35" t="n">
        <f aca="false">SUM(V16:V393)</f>
        <v>455</v>
      </c>
      <c r="W14" s="35" t="n">
        <f aca="false">SUM(W16:W393)</f>
        <v>1199</v>
      </c>
      <c r="X14" s="35" t="n">
        <f aca="false">SUM(X16:X393)</f>
        <v>300</v>
      </c>
      <c r="Y14" s="36" t="n">
        <f aca="false">SUM(Y16:Y393)</f>
        <v>0</v>
      </c>
      <c r="Z14" s="37" t="n">
        <f aca="false">SUM(Z16:Z367)</f>
        <v>130</v>
      </c>
      <c r="AA14" s="37" t="n">
        <f aca="false">SUM(AA16:AA367)</f>
        <v>0</v>
      </c>
      <c r="AB14" s="38" t="n">
        <f aca="false">SUM(AB16:AB367)</f>
        <v>280</v>
      </c>
      <c r="AC14" s="37" t="n">
        <f aca="false">SUM(AC16:AC367)</f>
        <v>0</v>
      </c>
      <c r="AD14" s="37" t="n">
        <f aca="false">SUM(AD16:AD367)</f>
        <v>0</v>
      </c>
      <c r="AE14" s="37" t="n">
        <f aca="false">SUM(AE16:AE367)</f>
        <v>0</v>
      </c>
      <c r="AF14" s="39" t="n">
        <f aca="false">SUM(AF16:AF367)</f>
        <v>100</v>
      </c>
      <c r="AG14" s="36" t="n">
        <f aca="false">SUM(AG16:AG367)</f>
        <v>0</v>
      </c>
      <c r="AH14" s="39" t="n">
        <f aca="false">SUM(AH16:AH367)</f>
        <v>10</v>
      </c>
      <c r="AI14" s="36" t="n">
        <f aca="false">SUM(AI16:AI367)</f>
        <v>339.99895</v>
      </c>
      <c r="AJ14" s="39" t="n">
        <f aca="false">SUM(AJ16:AJ367)</f>
        <v>259</v>
      </c>
      <c r="AK14" s="39" t="n">
        <f aca="false">SUM(AK16:AK367)</f>
        <v>82.5</v>
      </c>
      <c r="AL14" s="40" t="n">
        <f aca="false">SUM(AL16:AL367)</f>
        <v>431.69063</v>
      </c>
      <c r="AM14" s="39" t="n">
        <f aca="false">SUM(AM16:AM367)</f>
        <v>0</v>
      </c>
      <c r="AN14" s="39" t="n">
        <f aca="false">SUM(AN16:AN367)</f>
        <v>0</v>
      </c>
      <c r="AO14" s="39" t="n">
        <f aca="false">SUM(AO16:AO186)</f>
        <v>498.845</v>
      </c>
      <c r="AP14" s="41" t="n">
        <f aca="false">SUM(AP16:AP186)</f>
        <v>465.44421</v>
      </c>
      <c r="AQ14" s="41" t="n">
        <v>372.85</v>
      </c>
      <c r="AR14" s="41" t="n">
        <f aca="false">SUM(AR16:AR186)</f>
        <v>0</v>
      </c>
      <c r="AS14" s="41" t="n">
        <f aca="false">SUM(AS16:AS186)</f>
        <v>100</v>
      </c>
      <c r="AT14" s="41" t="n">
        <f aca="false">SUM(AT16:AT186)</f>
        <v>450</v>
      </c>
      <c r="AU14" s="41" t="n">
        <f aca="false">SUM(AU16:AU186)</f>
        <v>380</v>
      </c>
      <c r="AV14" s="41" t="n">
        <f aca="false">SUM(AV16:AV186)</f>
        <v>608</v>
      </c>
      <c r="AW14" s="41" t="n">
        <f aca="false">SUM(AW16:AW186)</f>
        <v>257</v>
      </c>
      <c r="AX14" s="41" t="n">
        <f aca="false">SUM(AX16:AX186)</f>
        <v>54</v>
      </c>
      <c r="AY14" s="41" t="n">
        <f aca="false">SUM(AY16:AY186)</f>
        <v>260</v>
      </c>
      <c r="AZ14" s="41" t="n">
        <f aca="false">SUM(AZ16:AZ186)</f>
        <v>415</v>
      </c>
      <c r="BA14" s="41" t="n">
        <f aca="false">SUM(BA16:BA186)</f>
        <v>118.643</v>
      </c>
      <c r="BB14" s="41" t="n">
        <f aca="false">SUM(BB16:BB186)</f>
        <v>0</v>
      </c>
      <c r="BC14" s="41" t="n">
        <f aca="false">SUM(BC16:BC186)</f>
        <v>154.014</v>
      </c>
    </row>
    <row r="15" customFormat="false" ht="40.5" hidden="false" customHeight="true" outlineLevel="0" collapsed="false">
      <c r="B15" s="75"/>
      <c r="C15" s="75"/>
      <c r="D15" s="43" t="s">
        <v>66</v>
      </c>
      <c r="E15" s="46" t="n">
        <f aca="false">SUM(E17+E109+E80+E105)</f>
        <v>132278600</v>
      </c>
      <c r="F15" s="76"/>
      <c r="G15" s="76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41"/>
      <c r="AZ15" s="20"/>
      <c r="BA15" s="20"/>
      <c r="BB15" s="20"/>
      <c r="BC15" s="20"/>
    </row>
    <row r="16" s="78" customFormat="true" ht="93.75" hidden="false" customHeight="true" outlineLevel="0" collapsed="false">
      <c r="B16" s="79" t="n">
        <v>3719130</v>
      </c>
      <c r="C16" s="79" t="n">
        <v>9130</v>
      </c>
      <c r="D16" s="43" t="s">
        <v>67</v>
      </c>
      <c r="E16" s="80"/>
      <c r="F16" s="81" t="e">
        <f aca="false">SUM(#REF!)</f>
        <v>#REF!</v>
      </c>
      <c r="G16" s="81" t="e">
        <f aca="false">SUM(#REF!)</f>
        <v>#REF!</v>
      </c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3"/>
      <c r="AX16" s="83"/>
      <c r="AY16" s="83"/>
      <c r="AZ16" s="83"/>
      <c r="BA16" s="83"/>
      <c r="BB16" s="83"/>
      <c r="BC16" s="83"/>
    </row>
    <row r="17" s="84" customFormat="true" ht="39" hidden="false" customHeight="true" outlineLevel="0" collapsed="false">
      <c r="B17" s="85" t="s">
        <v>68</v>
      </c>
      <c r="C17" s="85"/>
      <c r="D17" s="86" t="s">
        <v>69</v>
      </c>
      <c r="E17" s="46" t="n">
        <f aca="false">SUM(E18:E79)</f>
        <v>66572900</v>
      </c>
      <c r="F17" s="87"/>
      <c r="G17" s="87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9"/>
      <c r="AM17" s="89"/>
      <c r="AN17" s="89"/>
      <c r="AO17" s="89"/>
      <c r="AP17" s="89"/>
      <c r="AQ17" s="89"/>
      <c r="AR17" s="89"/>
      <c r="AS17" s="89"/>
      <c r="AT17" s="89"/>
      <c r="AU17" s="89"/>
      <c r="AV17" s="89"/>
      <c r="AW17" s="89"/>
      <c r="AX17" s="89"/>
      <c r="AY17" s="89"/>
      <c r="AZ17" s="89"/>
      <c r="BA17" s="89"/>
      <c r="BB17" s="89"/>
      <c r="BC17" s="89"/>
    </row>
    <row r="18" customFormat="false" ht="42.75" hidden="false" customHeight="true" outlineLevel="0" collapsed="false">
      <c r="B18" s="48" t="s">
        <v>70</v>
      </c>
      <c r="C18" s="48"/>
      <c r="D18" s="54" t="s">
        <v>71</v>
      </c>
      <c r="E18" s="55" t="n">
        <v>1130200</v>
      </c>
      <c r="F18" s="56"/>
      <c r="G18" s="56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</row>
    <row r="19" customFormat="false" ht="42.75" hidden="false" customHeight="true" outlineLevel="0" collapsed="false">
      <c r="B19" s="48" t="s">
        <v>72</v>
      </c>
      <c r="C19" s="48"/>
      <c r="D19" s="54" t="s">
        <v>73</v>
      </c>
      <c r="E19" s="55" t="n">
        <v>1812600</v>
      </c>
      <c r="F19" s="56"/>
      <c r="G19" s="56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</row>
    <row r="20" customFormat="false" ht="42.75" hidden="false" customHeight="true" outlineLevel="0" collapsed="false">
      <c r="B20" s="48" t="s">
        <v>74</v>
      </c>
      <c r="C20" s="48"/>
      <c r="D20" s="54" t="s">
        <v>75</v>
      </c>
      <c r="E20" s="55" t="n">
        <v>1021700</v>
      </c>
      <c r="F20" s="56"/>
      <c r="G20" s="56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</row>
    <row r="21" customFormat="false" ht="42.75" hidden="false" customHeight="true" outlineLevel="0" collapsed="false">
      <c r="B21" s="48" t="s">
        <v>76</v>
      </c>
      <c r="C21" s="48"/>
      <c r="D21" s="54" t="s">
        <v>77</v>
      </c>
      <c r="E21" s="55" t="n">
        <v>0</v>
      </c>
      <c r="F21" s="56"/>
      <c r="G21" s="56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</row>
    <row r="22" customFormat="false" ht="42.75" hidden="false" customHeight="true" outlineLevel="0" collapsed="false">
      <c r="B22" s="48" t="s">
        <v>78</v>
      </c>
      <c r="C22" s="48"/>
      <c r="D22" s="54" t="s">
        <v>79</v>
      </c>
      <c r="E22" s="55" t="n">
        <v>2255000</v>
      </c>
      <c r="F22" s="56"/>
      <c r="G22" s="56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</row>
    <row r="23" customFormat="false" ht="42.75" hidden="false" customHeight="true" outlineLevel="0" collapsed="false">
      <c r="B23" s="48" t="s">
        <v>80</v>
      </c>
      <c r="C23" s="48"/>
      <c r="D23" s="54" t="s">
        <v>81</v>
      </c>
      <c r="E23" s="55" t="n">
        <v>1014400</v>
      </c>
      <c r="F23" s="56"/>
      <c r="G23" s="56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</row>
    <row r="24" customFormat="false" ht="42.75" hidden="false" customHeight="true" outlineLevel="0" collapsed="false">
      <c r="B24" s="48" t="s">
        <v>82</v>
      </c>
      <c r="C24" s="48"/>
      <c r="D24" s="54" t="s">
        <v>83</v>
      </c>
      <c r="E24" s="55" t="n">
        <v>1095400</v>
      </c>
      <c r="F24" s="56"/>
      <c r="G24" s="56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</row>
    <row r="25" customFormat="false" ht="42.75" hidden="false" customHeight="true" outlineLevel="0" collapsed="false">
      <c r="B25" s="48" t="s">
        <v>84</v>
      </c>
      <c r="C25" s="48"/>
      <c r="D25" s="54" t="s">
        <v>85</v>
      </c>
      <c r="E25" s="55" t="n">
        <v>1455100</v>
      </c>
      <c r="F25" s="56"/>
      <c r="G25" s="56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</row>
    <row r="26" customFormat="false" ht="42.75" hidden="false" customHeight="true" outlineLevel="0" collapsed="false">
      <c r="B26" s="48" t="s">
        <v>86</v>
      </c>
      <c r="C26" s="48"/>
      <c r="D26" s="54" t="s">
        <v>87</v>
      </c>
      <c r="E26" s="55" t="n">
        <v>1197800</v>
      </c>
      <c r="F26" s="56"/>
      <c r="G26" s="56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</row>
    <row r="27" customFormat="false" ht="42.75" hidden="false" customHeight="true" outlineLevel="0" collapsed="false">
      <c r="B27" s="48" t="s">
        <v>88</v>
      </c>
      <c r="C27" s="48"/>
      <c r="D27" s="54" t="s">
        <v>89</v>
      </c>
      <c r="E27" s="55" t="n">
        <v>1565800</v>
      </c>
      <c r="F27" s="56"/>
      <c r="G27" s="56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</row>
    <row r="28" customFormat="false" ht="42.75" hidden="false" customHeight="true" outlineLevel="0" collapsed="false">
      <c r="B28" s="48" t="s">
        <v>90</v>
      </c>
      <c r="C28" s="48"/>
      <c r="D28" s="54" t="s">
        <v>91</v>
      </c>
      <c r="E28" s="55" t="n">
        <v>0</v>
      </c>
      <c r="F28" s="56"/>
      <c r="G28" s="56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</row>
    <row r="29" customFormat="false" ht="42.75" hidden="false" customHeight="true" outlineLevel="0" collapsed="false">
      <c r="B29" s="48" t="s">
        <v>92</v>
      </c>
      <c r="C29" s="48"/>
      <c r="D29" s="54" t="s">
        <v>93</v>
      </c>
      <c r="E29" s="55" t="n">
        <v>1348700</v>
      </c>
      <c r="F29" s="56"/>
      <c r="G29" s="56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</row>
    <row r="30" customFormat="false" ht="42.75" hidden="false" customHeight="true" outlineLevel="0" collapsed="false">
      <c r="B30" s="48" t="s">
        <v>94</v>
      </c>
      <c r="C30" s="48"/>
      <c r="D30" s="54" t="s">
        <v>95</v>
      </c>
      <c r="E30" s="55" t="n">
        <v>1060200</v>
      </c>
      <c r="F30" s="56"/>
      <c r="G30" s="56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</row>
    <row r="31" customFormat="false" ht="42.75" hidden="false" customHeight="true" outlineLevel="0" collapsed="false">
      <c r="B31" s="48" t="s">
        <v>96</v>
      </c>
      <c r="C31" s="48"/>
      <c r="D31" s="54" t="s">
        <v>97</v>
      </c>
      <c r="E31" s="55" t="n">
        <v>1658900</v>
      </c>
      <c r="F31" s="56"/>
      <c r="G31" s="56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</row>
    <row r="32" customFormat="false" ht="42.75" hidden="false" customHeight="true" outlineLevel="0" collapsed="false">
      <c r="B32" s="48" t="s">
        <v>98</v>
      </c>
      <c r="C32" s="48"/>
      <c r="D32" s="54" t="s">
        <v>99</v>
      </c>
      <c r="E32" s="55" t="n">
        <v>1634500</v>
      </c>
      <c r="F32" s="56"/>
      <c r="G32" s="56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2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</row>
    <row r="33" customFormat="false" ht="42.75" hidden="false" customHeight="true" outlineLevel="0" collapsed="false">
      <c r="B33" s="48" t="s">
        <v>100</v>
      </c>
      <c r="C33" s="48"/>
      <c r="D33" s="54" t="s">
        <v>101</v>
      </c>
      <c r="E33" s="55" t="n">
        <v>1365400</v>
      </c>
      <c r="F33" s="56"/>
      <c r="G33" s="56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</row>
    <row r="34" customFormat="false" ht="42.75" hidden="false" customHeight="true" outlineLevel="0" collapsed="false">
      <c r="B34" s="48" t="s">
        <v>102</v>
      </c>
      <c r="C34" s="48"/>
      <c r="D34" s="54" t="s">
        <v>103</v>
      </c>
      <c r="E34" s="55" t="n">
        <v>1459900</v>
      </c>
      <c r="F34" s="56"/>
      <c r="G34" s="56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</row>
    <row r="35" customFormat="false" ht="42.75" hidden="false" customHeight="true" outlineLevel="0" collapsed="false">
      <c r="B35" s="48" t="s">
        <v>104</v>
      </c>
      <c r="C35" s="48"/>
      <c r="D35" s="54" t="s">
        <v>105</v>
      </c>
      <c r="E35" s="55" t="n">
        <v>1957900</v>
      </c>
      <c r="F35" s="56"/>
      <c r="G35" s="56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</row>
    <row r="36" customFormat="false" ht="42.75" hidden="false" customHeight="true" outlineLevel="0" collapsed="false">
      <c r="B36" s="48" t="s">
        <v>106</v>
      </c>
      <c r="C36" s="48"/>
      <c r="D36" s="54" t="s">
        <v>107</v>
      </c>
      <c r="E36" s="55" t="n">
        <v>0</v>
      </c>
      <c r="F36" s="56"/>
      <c r="G36" s="56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  <c r="AF36" s="62"/>
      <c r="AG36" s="62"/>
      <c r="AH36" s="62"/>
      <c r="AI36" s="62"/>
      <c r="AJ36" s="62"/>
      <c r="AK36" s="62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</row>
    <row r="37" customFormat="false" ht="42.75" hidden="false" customHeight="true" outlineLevel="0" collapsed="false">
      <c r="B37" s="48" t="s">
        <v>108</v>
      </c>
      <c r="C37" s="48"/>
      <c r="D37" s="54" t="s">
        <v>109</v>
      </c>
      <c r="E37" s="55" t="n">
        <v>0</v>
      </c>
      <c r="F37" s="56"/>
      <c r="G37" s="56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</row>
    <row r="38" customFormat="false" ht="42.75" hidden="false" customHeight="true" outlineLevel="0" collapsed="false">
      <c r="B38" s="48" t="s">
        <v>110</v>
      </c>
      <c r="C38" s="48"/>
      <c r="D38" s="54" t="s">
        <v>111</v>
      </c>
      <c r="E38" s="55" t="n">
        <v>1186900</v>
      </c>
      <c r="F38" s="56"/>
      <c r="G38" s="56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</row>
    <row r="39" customFormat="false" ht="42.75" hidden="false" customHeight="true" outlineLevel="0" collapsed="false">
      <c r="B39" s="48" t="s">
        <v>112</v>
      </c>
      <c r="C39" s="48"/>
      <c r="D39" s="54" t="s">
        <v>113</v>
      </c>
      <c r="E39" s="55" t="n">
        <v>0</v>
      </c>
      <c r="F39" s="56"/>
      <c r="G39" s="56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</row>
    <row r="40" customFormat="false" ht="42.75" hidden="false" customHeight="true" outlineLevel="0" collapsed="false">
      <c r="B40" s="48" t="s">
        <v>114</v>
      </c>
      <c r="C40" s="48"/>
      <c r="D40" s="54" t="s">
        <v>115</v>
      </c>
      <c r="E40" s="55" t="n">
        <v>1003200</v>
      </c>
      <c r="F40" s="56"/>
      <c r="G40" s="56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2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</row>
    <row r="41" customFormat="false" ht="42.75" hidden="false" customHeight="true" outlineLevel="0" collapsed="false">
      <c r="B41" s="48" t="s">
        <v>116</v>
      </c>
      <c r="C41" s="48"/>
      <c r="D41" s="54" t="s">
        <v>117</v>
      </c>
      <c r="E41" s="55" t="n">
        <v>1065500</v>
      </c>
      <c r="F41" s="56"/>
      <c r="G41" s="56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</row>
    <row r="42" customFormat="false" ht="42.75" hidden="false" customHeight="true" outlineLevel="0" collapsed="false">
      <c r="B42" s="48" t="s">
        <v>118</v>
      </c>
      <c r="C42" s="48"/>
      <c r="D42" s="54" t="s">
        <v>119</v>
      </c>
      <c r="E42" s="55" t="n">
        <v>814700</v>
      </c>
      <c r="F42" s="56"/>
      <c r="G42" s="56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  <c r="AF42" s="62"/>
      <c r="AG42" s="62"/>
      <c r="AH42" s="62"/>
      <c r="AI42" s="62"/>
      <c r="AJ42" s="62"/>
      <c r="AK42" s="62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</row>
    <row r="43" customFormat="false" ht="42.75" hidden="false" customHeight="true" outlineLevel="0" collapsed="false">
      <c r="B43" s="48" t="s">
        <v>120</v>
      </c>
      <c r="C43" s="48"/>
      <c r="D43" s="54" t="s">
        <v>121</v>
      </c>
      <c r="E43" s="55" t="n">
        <v>840800</v>
      </c>
      <c r="F43" s="56"/>
      <c r="G43" s="56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</row>
    <row r="44" customFormat="false" ht="42.75" hidden="false" customHeight="true" outlineLevel="0" collapsed="false">
      <c r="B44" s="48" t="s">
        <v>122</v>
      </c>
      <c r="C44" s="48"/>
      <c r="D44" s="54" t="s">
        <v>123</v>
      </c>
      <c r="E44" s="55" t="n">
        <v>0</v>
      </c>
      <c r="F44" s="56"/>
      <c r="G44" s="56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</row>
    <row r="45" customFormat="false" ht="42.75" hidden="false" customHeight="true" outlineLevel="0" collapsed="false">
      <c r="B45" s="48" t="s">
        <v>124</v>
      </c>
      <c r="C45" s="48"/>
      <c r="D45" s="54" t="s">
        <v>125</v>
      </c>
      <c r="E45" s="55" t="n">
        <v>1224900</v>
      </c>
      <c r="F45" s="56"/>
      <c r="G45" s="56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</row>
    <row r="46" customFormat="false" ht="42.75" hidden="false" customHeight="true" outlineLevel="0" collapsed="false">
      <c r="B46" s="48" t="s">
        <v>126</v>
      </c>
      <c r="C46" s="48"/>
      <c r="D46" s="54" t="s">
        <v>127</v>
      </c>
      <c r="E46" s="55" t="n">
        <v>1522800</v>
      </c>
      <c r="F46" s="56"/>
      <c r="G46" s="56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</row>
    <row r="47" customFormat="false" ht="42.75" hidden="false" customHeight="true" outlineLevel="0" collapsed="false">
      <c r="B47" s="48" t="s">
        <v>128</v>
      </c>
      <c r="C47" s="48"/>
      <c r="D47" s="54" t="s">
        <v>129</v>
      </c>
      <c r="E47" s="55" t="n">
        <v>0</v>
      </c>
      <c r="F47" s="56"/>
      <c r="G47" s="56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</row>
    <row r="48" customFormat="false" ht="42.75" hidden="false" customHeight="true" outlineLevel="0" collapsed="false">
      <c r="B48" s="48" t="s">
        <v>130</v>
      </c>
      <c r="C48" s="48"/>
      <c r="D48" s="54" t="s">
        <v>131</v>
      </c>
      <c r="E48" s="55" t="n">
        <v>0</v>
      </c>
      <c r="F48" s="56"/>
      <c r="G48" s="56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</row>
    <row r="49" customFormat="false" ht="42.75" hidden="false" customHeight="true" outlineLevel="0" collapsed="false">
      <c r="B49" s="48" t="s">
        <v>132</v>
      </c>
      <c r="C49" s="48"/>
      <c r="D49" s="54" t="s">
        <v>133</v>
      </c>
      <c r="E49" s="55" t="n">
        <v>0</v>
      </c>
      <c r="F49" s="56"/>
      <c r="G49" s="56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2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</row>
    <row r="50" customFormat="false" ht="42.75" hidden="false" customHeight="true" outlineLevel="0" collapsed="false">
      <c r="B50" s="48" t="s">
        <v>134</v>
      </c>
      <c r="C50" s="48"/>
      <c r="D50" s="54" t="s">
        <v>135</v>
      </c>
      <c r="E50" s="55" t="n">
        <v>0</v>
      </c>
      <c r="F50" s="56"/>
      <c r="G50" s="56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62"/>
      <c r="AH50" s="62"/>
      <c r="AI50" s="62"/>
      <c r="AJ50" s="62"/>
      <c r="AK50" s="62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</row>
    <row r="51" customFormat="false" ht="42.75" hidden="false" customHeight="true" outlineLevel="0" collapsed="false">
      <c r="B51" s="48" t="s">
        <v>136</v>
      </c>
      <c r="C51" s="48"/>
      <c r="D51" s="54" t="s">
        <v>137</v>
      </c>
      <c r="E51" s="55" t="n">
        <v>0</v>
      </c>
      <c r="F51" s="56"/>
      <c r="G51" s="56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</row>
    <row r="52" customFormat="false" ht="42.75" hidden="false" customHeight="true" outlineLevel="0" collapsed="false">
      <c r="B52" s="48" t="s">
        <v>138</v>
      </c>
      <c r="C52" s="48"/>
      <c r="D52" s="54" t="s">
        <v>139</v>
      </c>
      <c r="E52" s="55" t="n">
        <v>1080700</v>
      </c>
      <c r="F52" s="56"/>
      <c r="G52" s="56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</row>
    <row r="53" customFormat="false" ht="42.75" hidden="false" customHeight="true" outlineLevel="0" collapsed="false">
      <c r="B53" s="48" t="s">
        <v>140</v>
      </c>
      <c r="C53" s="48"/>
      <c r="D53" s="54" t="s">
        <v>141</v>
      </c>
      <c r="E53" s="55" t="n">
        <v>1038200</v>
      </c>
      <c r="F53" s="56"/>
      <c r="G53" s="56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62"/>
      <c r="AH53" s="62"/>
      <c r="AI53" s="62"/>
      <c r="AJ53" s="62"/>
      <c r="AK53" s="62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</row>
    <row r="54" customFormat="false" ht="42.75" hidden="false" customHeight="true" outlineLevel="0" collapsed="false">
      <c r="B54" s="48" t="s">
        <v>142</v>
      </c>
      <c r="C54" s="48"/>
      <c r="D54" s="54" t="s">
        <v>143</v>
      </c>
      <c r="E54" s="55" t="n">
        <v>2015600</v>
      </c>
      <c r="F54" s="56"/>
      <c r="G54" s="56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62"/>
      <c r="AH54" s="62"/>
      <c r="AI54" s="62"/>
      <c r="AJ54" s="62"/>
      <c r="AK54" s="62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</row>
    <row r="55" customFormat="false" ht="42.75" hidden="false" customHeight="true" outlineLevel="0" collapsed="false">
      <c r="B55" s="48" t="s">
        <v>144</v>
      </c>
      <c r="C55" s="48"/>
      <c r="D55" s="54" t="s">
        <v>145</v>
      </c>
      <c r="E55" s="55" t="n">
        <v>986600</v>
      </c>
      <c r="F55" s="56"/>
      <c r="G55" s="56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62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</row>
    <row r="56" customFormat="false" ht="42.75" hidden="false" customHeight="true" outlineLevel="0" collapsed="false">
      <c r="B56" s="48" t="s">
        <v>146</v>
      </c>
      <c r="C56" s="48"/>
      <c r="D56" s="54" t="s">
        <v>147</v>
      </c>
      <c r="E56" s="55" t="n">
        <v>0</v>
      </c>
      <c r="F56" s="56"/>
      <c r="G56" s="56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</row>
    <row r="57" customFormat="false" ht="42.75" hidden="false" customHeight="true" outlineLevel="0" collapsed="false">
      <c r="B57" s="48" t="s">
        <v>148</v>
      </c>
      <c r="C57" s="48"/>
      <c r="D57" s="54" t="s">
        <v>149</v>
      </c>
      <c r="E57" s="55" t="n">
        <v>2001100</v>
      </c>
      <c r="F57" s="56"/>
      <c r="G57" s="56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K57" s="62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</row>
    <row r="58" customFormat="false" ht="42.75" hidden="false" customHeight="true" outlineLevel="0" collapsed="false">
      <c r="B58" s="48" t="s">
        <v>150</v>
      </c>
      <c r="C58" s="48"/>
      <c r="D58" s="54" t="s">
        <v>151</v>
      </c>
      <c r="E58" s="55" t="n">
        <v>0</v>
      </c>
      <c r="F58" s="56"/>
      <c r="G58" s="56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K58" s="62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</row>
    <row r="59" customFormat="false" ht="42.75" hidden="false" customHeight="true" outlineLevel="0" collapsed="false">
      <c r="B59" s="48" t="s">
        <v>152</v>
      </c>
      <c r="C59" s="48"/>
      <c r="D59" s="54" t="s">
        <v>153</v>
      </c>
      <c r="E59" s="55" t="n">
        <v>2464800</v>
      </c>
      <c r="F59" s="56"/>
      <c r="G59" s="56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</row>
    <row r="60" customFormat="false" ht="42.75" hidden="false" customHeight="true" outlineLevel="0" collapsed="false">
      <c r="B60" s="48" t="s">
        <v>154</v>
      </c>
      <c r="C60" s="48"/>
      <c r="D60" s="54" t="s">
        <v>155</v>
      </c>
      <c r="E60" s="55" t="n">
        <v>1024600</v>
      </c>
      <c r="F60" s="56"/>
      <c r="G60" s="56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</row>
    <row r="61" customFormat="false" ht="42.75" hidden="false" customHeight="true" outlineLevel="0" collapsed="false">
      <c r="B61" s="48" t="s">
        <v>156</v>
      </c>
      <c r="C61" s="48"/>
      <c r="D61" s="54" t="s">
        <v>157</v>
      </c>
      <c r="E61" s="55" t="n">
        <v>1817700</v>
      </c>
      <c r="F61" s="56"/>
      <c r="G61" s="56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</row>
    <row r="62" customFormat="false" ht="42.75" hidden="false" customHeight="true" outlineLevel="0" collapsed="false">
      <c r="B62" s="48" t="s">
        <v>158</v>
      </c>
      <c r="C62" s="48"/>
      <c r="D62" s="54" t="s">
        <v>159</v>
      </c>
      <c r="E62" s="55" t="n">
        <v>3153700</v>
      </c>
      <c r="F62" s="56"/>
      <c r="G62" s="56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  <c r="AF62" s="62"/>
      <c r="AG62" s="62"/>
      <c r="AH62" s="62"/>
      <c r="AI62" s="62"/>
      <c r="AJ62" s="62"/>
      <c r="AK62" s="62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</row>
    <row r="63" customFormat="false" ht="42.75" hidden="false" customHeight="true" outlineLevel="0" collapsed="false">
      <c r="B63" s="48" t="s">
        <v>160</v>
      </c>
      <c r="C63" s="48"/>
      <c r="D63" s="54" t="s">
        <v>161</v>
      </c>
      <c r="E63" s="55" t="n">
        <v>0</v>
      </c>
      <c r="F63" s="56"/>
      <c r="G63" s="56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</row>
    <row r="64" customFormat="false" ht="42.75" hidden="false" customHeight="true" outlineLevel="0" collapsed="false">
      <c r="B64" s="48" t="s">
        <v>162</v>
      </c>
      <c r="C64" s="48"/>
      <c r="D64" s="54" t="s">
        <v>163</v>
      </c>
      <c r="E64" s="55" t="n">
        <v>712000</v>
      </c>
      <c r="F64" s="56"/>
      <c r="G64" s="56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</row>
    <row r="65" customFormat="false" ht="42.75" hidden="false" customHeight="true" outlineLevel="0" collapsed="false">
      <c r="B65" s="48" t="s">
        <v>164</v>
      </c>
      <c r="C65" s="48"/>
      <c r="D65" s="54" t="s">
        <v>165</v>
      </c>
      <c r="E65" s="55" t="n">
        <v>2888200</v>
      </c>
      <c r="F65" s="56"/>
      <c r="G65" s="56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K65" s="62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</row>
    <row r="66" customFormat="false" ht="42.75" hidden="false" customHeight="true" outlineLevel="0" collapsed="false">
      <c r="B66" s="48" t="s">
        <v>166</v>
      </c>
      <c r="C66" s="48"/>
      <c r="D66" s="54" t="s">
        <v>167</v>
      </c>
      <c r="E66" s="55" t="n">
        <v>0</v>
      </c>
      <c r="F66" s="56"/>
      <c r="G66" s="56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</row>
    <row r="67" customFormat="false" ht="42.75" hidden="false" customHeight="true" outlineLevel="0" collapsed="false">
      <c r="B67" s="48" t="s">
        <v>168</v>
      </c>
      <c r="C67" s="48"/>
      <c r="D67" s="54" t="s">
        <v>169</v>
      </c>
      <c r="E67" s="55" t="n">
        <v>0</v>
      </c>
      <c r="F67" s="56"/>
      <c r="G67" s="56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  <c r="AF67" s="62"/>
      <c r="AG67" s="62"/>
      <c r="AH67" s="62"/>
      <c r="AI67" s="62"/>
      <c r="AJ67" s="62"/>
      <c r="AK67" s="62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</row>
    <row r="68" customFormat="false" ht="42.75" hidden="false" customHeight="true" outlineLevel="0" collapsed="false">
      <c r="B68" s="48" t="s">
        <v>170</v>
      </c>
      <c r="C68" s="48"/>
      <c r="D68" s="54" t="s">
        <v>171</v>
      </c>
      <c r="E68" s="55" t="n">
        <v>0</v>
      </c>
      <c r="F68" s="56"/>
      <c r="G68" s="56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</row>
    <row r="69" customFormat="false" ht="42.75" hidden="false" customHeight="true" outlineLevel="0" collapsed="false">
      <c r="B69" s="48" t="s">
        <v>172</v>
      </c>
      <c r="C69" s="48"/>
      <c r="D69" s="54" t="s">
        <v>173</v>
      </c>
      <c r="E69" s="55" t="n">
        <v>1084100</v>
      </c>
      <c r="F69" s="56"/>
      <c r="G69" s="56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2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</row>
    <row r="70" customFormat="false" ht="42.75" hidden="false" customHeight="true" outlineLevel="0" collapsed="false">
      <c r="B70" s="48" t="s">
        <v>174</v>
      </c>
      <c r="C70" s="48"/>
      <c r="D70" s="54" t="s">
        <v>175</v>
      </c>
      <c r="E70" s="55" t="n">
        <v>2052500</v>
      </c>
      <c r="F70" s="56"/>
      <c r="G70" s="56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  <c r="AF70" s="62"/>
      <c r="AG70" s="62"/>
      <c r="AH70" s="62"/>
      <c r="AI70" s="62"/>
      <c r="AJ70" s="62"/>
      <c r="AK70" s="62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</row>
    <row r="71" customFormat="false" ht="42.75" hidden="false" customHeight="true" outlineLevel="0" collapsed="false">
      <c r="B71" s="48" t="s">
        <v>176</v>
      </c>
      <c r="C71" s="48"/>
      <c r="D71" s="54" t="s">
        <v>177</v>
      </c>
      <c r="E71" s="55" t="n">
        <v>2484800</v>
      </c>
      <c r="F71" s="56"/>
      <c r="G71" s="56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  <c r="AF71" s="62"/>
      <c r="AG71" s="62"/>
      <c r="AH71" s="62"/>
      <c r="AI71" s="62"/>
      <c r="AJ71" s="62"/>
      <c r="AK71" s="62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</row>
    <row r="72" customFormat="false" ht="42.75" hidden="false" customHeight="true" outlineLevel="0" collapsed="false">
      <c r="B72" s="48" t="s">
        <v>178</v>
      </c>
      <c r="C72" s="48"/>
      <c r="D72" s="54" t="s">
        <v>179</v>
      </c>
      <c r="E72" s="55" t="n">
        <v>0</v>
      </c>
      <c r="F72" s="56"/>
      <c r="G72" s="56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2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</row>
    <row r="73" customFormat="false" ht="42.75" hidden="false" customHeight="true" outlineLevel="0" collapsed="false">
      <c r="B73" s="48" t="s">
        <v>180</v>
      </c>
      <c r="C73" s="48"/>
      <c r="D73" s="54" t="s">
        <v>181</v>
      </c>
      <c r="E73" s="55" t="n">
        <v>0</v>
      </c>
      <c r="F73" s="56"/>
      <c r="G73" s="56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  <c r="AF73" s="62"/>
      <c r="AG73" s="62"/>
      <c r="AH73" s="62"/>
      <c r="AI73" s="62"/>
      <c r="AJ73" s="62"/>
      <c r="AK73" s="62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</row>
    <row r="74" customFormat="false" ht="42.75" hidden="false" customHeight="true" outlineLevel="0" collapsed="false">
      <c r="B74" s="48" t="s">
        <v>182</v>
      </c>
      <c r="C74" s="48"/>
      <c r="D74" s="54" t="s">
        <v>183</v>
      </c>
      <c r="E74" s="55" t="n">
        <v>1893900</v>
      </c>
      <c r="F74" s="56"/>
      <c r="G74" s="56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  <c r="AF74" s="62"/>
      <c r="AG74" s="62"/>
      <c r="AH74" s="62"/>
      <c r="AI74" s="62"/>
      <c r="AJ74" s="62"/>
      <c r="AK74" s="62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</row>
    <row r="75" customFormat="false" ht="42.75" hidden="false" customHeight="true" outlineLevel="0" collapsed="false">
      <c r="B75" s="48" t="s">
        <v>184</v>
      </c>
      <c r="C75" s="48"/>
      <c r="D75" s="54" t="s">
        <v>185</v>
      </c>
      <c r="E75" s="55" t="n">
        <v>3268900</v>
      </c>
      <c r="F75" s="56"/>
      <c r="G75" s="56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  <c r="AF75" s="62"/>
      <c r="AG75" s="62"/>
      <c r="AH75" s="62"/>
      <c r="AI75" s="62"/>
      <c r="AJ75" s="62"/>
      <c r="AK75" s="62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</row>
    <row r="76" customFormat="false" ht="42.75" hidden="false" customHeight="true" outlineLevel="0" collapsed="false">
      <c r="B76" s="48" t="s">
        <v>186</v>
      </c>
      <c r="C76" s="48"/>
      <c r="D76" s="54" t="s">
        <v>187</v>
      </c>
      <c r="E76" s="55" t="n">
        <v>2680000</v>
      </c>
      <c r="F76" s="56"/>
      <c r="G76" s="56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  <c r="AF76" s="62"/>
      <c r="AG76" s="62"/>
      <c r="AH76" s="62"/>
      <c r="AI76" s="62"/>
      <c r="AJ76" s="62"/>
      <c r="AK76" s="62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</row>
    <row r="77" customFormat="false" ht="42.75" hidden="false" customHeight="true" outlineLevel="0" collapsed="false">
      <c r="B77" s="48" t="s">
        <v>188</v>
      </c>
      <c r="C77" s="48"/>
      <c r="D77" s="54" t="s">
        <v>189</v>
      </c>
      <c r="E77" s="55" t="n">
        <v>2286800</v>
      </c>
      <c r="F77" s="56"/>
      <c r="G77" s="56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  <c r="AF77" s="62"/>
      <c r="AG77" s="62"/>
      <c r="AH77" s="62"/>
      <c r="AI77" s="62"/>
      <c r="AJ77" s="62"/>
      <c r="AK77" s="62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</row>
    <row r="78" customFormat="false" ht="42.75" hidden="false" customHeight="true" outlineLevel="0" collapsed="false">
      <c r="B78" s="48" t="s">
        <v>190</v>
      </c>
      <c r="C78" s="48"/>
      <c r="D78" s="54" t="s">
        <v>191</v>
      </c>
      <c r="E78" s="55" t="n">
        <v>946400</v>
      </c>
      <c r="F78" s="56"/>
      <c r="G78" s="56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  <c r="AF78" s="62"/>
      <c r="AG78" s="62"/>
      <c r="AH78" s="62"/>
      <c r="AI78" s="62"/>
      <c r="AJ78" s="62"/>
      <c r="AK78" s="62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</row>
    <row r="79" customFormat="false" ht="42.75" hidden="false" customHeight="true" outlineLevel="0" collapsed="false">
      <c r="B79" s="48" t="s">
        <v>192</v>
      </c>
      <c r="C79" s="48"/>
      <c r="D79" s="54" t="s">
        <v>193</v>
      </c>
      <c r="E79" s="55" t="n">
        <v>0</v>
      </c>
      <c r="F79" s="56"/>
      <c r="G79" s="56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</row>
    <row r="80" customFormat="false" ht="100.15" hidden="false" customHeight="true" outlineLevel="0" collapsed="false">
      <c r="B80" s="90" t="s">
        <v>194</v>
      </c>
      <c r="C80" s="79" t="n">
        <v>9310</v>
      </c>
      <c r="D80" s="43" t="s">
        <v>195</v>
      </c>
      <c r="E80" s="46" t="n">
        <f aca="false">SUM(E81:E81)</f>
        <v>41627200</v>
      </c>
      <c r="F80" s="56"/>
      <c r="G80" s="56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  <c r="AF80" s="62"/>
      <c r="AG80" s="62"/>
      <c r="AH80" s="62"/>
      <c r="AI80" s="62"/>
      <c r="AJ80" s="62"/>
      <c r="AK80" s="62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</row>
    <row r="81" customFormat="false" ht="42.75" hidden="false" customHeight="true" outlineLevel="0" collapsed="false">
      <c r="B81" s="85" t="s">
        <v>68</v>
      </c>
      <c r="C81" s="85"/>
      <c r="D81" s="86" t="s">
        <v>69</v>
      </c>
      <c r="E81" s="46" t="n">
        <f aca="false">SUM(E82:E104)</f>
        <v>41627200</v>
      </c>
      <c r="F81" s="56"/>
      <c r="G81" s="56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  <c r="AF81" s="62"/>
      <c r="AG81" s="62"/>
      <c r="AH81" s="62"/>
      <c r="AI81" s="62"/>
      <c r="AJ81" s="62"/>
      <c r="AK81" s="62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</row>
    <row r="82" customFormat="false" ht="42.75" hidden="false" customHeight="true" outlineLevel="0" collapsed="false">
      <c r="B82" s="48" t="s">
        <v>70</v>
      </c>
      <c r="C82" s="48"/>
      <c r="D82" s="54" t="s">
        <v>71</v>
      </c>
      <c r="E82" s="55" t="n">
        <v>1258900</v>
      </c>
      <c r="F82" s="56"/>
      <c r="G82" s="56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  <c r="AF82" s="62"/>
      <c r="AG82" s="62"/>
      <c r="AH82" s="62"/>
      <c r="AI82" s="62"/>
      <c r="AJ82" s="62"/>
      <c r="AK82" s="62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</row>
    <row r="83" customFormat="false" ht="42.75" hidden="false" customHeight="true" outlineLevel="0" collapsed="false">
      <c r="B83" s="48" t="s">
        <v>78</v>
      </c>
      <c r="C83" s="48"/>
      <c r="D83" s="54" t="s">
        <v>79</v>
      </c>
      <c r="E83" s="55" t="n">
        <v>1607000</v>
      </c>
      <c r="F83" s="56"/>
      <c r="G83" s="56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  <c r="AF83" s="62"/>
      <c r="AG83" s="62"/>
      <c r="AH83" s="62"/>
      <c r="AI83" s="62"/>
      <c r="AJ83" s="62"/>
      <c r="AK83" s="62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</row>
    <row r="84" customFormat="false" ht="42.75" hidden="false" customHeight="true" outlineLevel="0" collapsed="false">
      <c r="B84" s="48" t="s">
        <v>98</v>
      </c>
      <c r="C84" s="48"/>
      <c r="D84" s="54" t="s">
        <v>99</v>
      </c>
      <c r="E84" s="55" t="n">
        <v>1564200</v>
      </c>
      <c r="F84" s="56"/>
      <c r="G84" s="56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</row>
    <row r="85" customFormat="false" ht="42.75" hidden="false" customHeight="true" outlineLevel="0" collapsed="false">
      <c r="B85" s="48" t="s">
        <v>104</v>
      </c>
      <c r="C85" s="48"/>
      <c r="D85" s="54" t="s">
        <v>105</v>
      </c>
      <c r="E85" s="55" t="n">
        <v>1032800</v>
      </c>
      <c r="F85" s="56"/>
      <c r="G85" s="56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  <c r="AF85" s="62"/>
      <c r="AG85" s="62"/>
      <c r="AH85" s="62"/>
      <c r="AI85" s="62"/>
      <c r="AJ85" s="62"/>
      <c r="AK85" s="62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</row>
    <row r="86" customFormat="false" ht="42.75" hidden="false" customHeight="true" outlineLevel="0" collapsed="false">
      <c r="B86" s="48" t="s">
        <v>128</v>
      </c>
      <c r="C86" s="48"/>
      <c r="D86" s="54" t="s">
        <v>129</v>
      </c>
      <c r="E86" s="55" t="n">
        <v>2179500</v>
      </c>
      <c r="F86" s="56"/>
      <c r="G86" s="56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  <c r="AF86" s="62"/>
      <c r="AG86" s="62"/>
      <c r="AH86" s="62"/>
      <c r="AI86" s="62"/>
      <c r="AJ86" s="62"/>
      <c r="AK86" s="62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</row>
    <row r="87" customFormat="false" ht="42.75" hidden="false" customHeight="true" outlineLevel="0" collapsed="false">
      <c r="B87" s="48" t="s">
        <v>130</v>
      </c>
      <c r="C87" s="48"/>
      <c r="D87" s="54" t="s">
        <v>131</v>
      </c>
      <c r="E87" s="55" t="n">
        <v>1487800</v>
      </c>
      <c r="F87" s="56"/>
      <c r="G87" s="56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</row>
    <row r="88" customFormat="false" ht="42.75" hidden="false" customHeight="true" outlineLevel="0" collapsed="false">
      <c r="B88" s="48" t="s">
        <v>132</v>
      </c>
      <c r="C88" s="48"/>
      <c r="D88" s="54" t="s">
        <v>133</v>
      </c>
      <c r="E88" s="55" t="n">
        <v>3149300</v>
      </c>
      <c r="F88" s="56"/>
      <c r="G88" s="56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  <c r="AG88" s="62"/>
      <c r="AH88" s="62"/>
      <c r="AI88" s="62"/>
      <c r="AJ88" s="62"/>
      <c r="AK88" s="62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</row>
    <row r="89" customFormat="false" ht="42.75" hidden="false" customHeight="true" outlineLevel="0" collapsed="false">
      <c r="B89" s="48" t="s">
        <v>134</v>
      </c>
      <c r="C89" s="48"/>
      <c r="D89" s="54" t="s">
        <v>135</v>
      </c>
      <c r="E89" s="55" t="n">
        <v>2171200</v>
      </c>
      <c r="F89" s="56"/>
      <c r="G89" s="56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</row>
    <row r="90" customFormat="false" ht="42.75" hidden="false" customHeight="true" outlineLevel="0" collapsed="false">
      <c r="B90" s="48" t="s">
        <v>144</v>
      </c>
      <c r="C90" s="48"/>
      <c r="D90" s="54" t="s">
        <v>145</v>
      </c>
      <c r="E90" s="55" t="n">
        <v>1926300</v>
      </c>
      <c r="F90" s="56"/>
      <c r="G90" s="56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</row>
    <row r="91" customFormat="false" ht="42.75" hidden="false" customHeight="true" outlineLevel="0" collapsed="false">
      <c r="B91" s="48" t="s">
        <v>146</v>
      </c>
      <c r="C91" s="91"/>
      <c r="D91" s="54" t="s">
        <v>147</v>
      </c>
      <c r="E91" s="55" t="n">
        <v>1645300</v>
      </c>
      <c r="F91" s="56"/>
      <c r="G91" s="56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</row>
    <row r="92" customFormat="false" ht="42.75" hidden="false" customHeight="true" outlineLevel="0" collapsed="false">
      <c r="B92" s="48" t="s">
        <v>148</v>
      </c>
      <c r="C92" s="91"/>
      <c r="D92" s="54" t="s">
        <v>149</v>
      </c>
      <c r="E92" s="55" t="n">
        <v>1574600</v>
      </c>
      <c r="F92" s="56"/>
      <c r="G92" s="56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  <c r="AF92" s="62"/>
      <c r="AG92" s="62"/>
      <c r="AH92" s="62"/>
      <c r="AI92" s="62"/>
      <c r="AJ92" s="62"/>
      <c r="AK92" s="62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</row>
    <row r="93" customFormat="false" ht="42.75" hidden="false" customHeight="true" outlineLevel="0" collapsed="false">
      <c r="B93" s="48" t="s">
        <v>152</v>
      </c>
      <c r="C93" s="91"/>
      <c r="D93" s="54" t="s">
        <v>153</v>
      </c>
      <c r="E93" s="55" t="n">
        <v>1889600</v>
      </c>
      <c r="F93" s="56"/>
      <c r="G93" s="56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</row>
    <row r="94" customFormat="false" ht="42.75" hidden="false" customHeight="true" outlineLevel="0" collapsed="false">
      <c r="B94" s="48" t="s">
        <v>156</v>
      </c>
      <c r="C94" s="91"/>
      <c r="D94" s="54" t="s">
        <v>157</v>
      </c>
      <c r="E94" s="55" t="n">
        <v>1623500</v>
      </c>
      <c r="F94" s="56"/>
      <c r="G94" s="56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  <c r="AF94" s="62"/>
      <c r="AG94" s="62"/>
      <c r="AH94" s="62"/>
      <c r="AI94" s="62"/>
      <c r="AJ94" s="62"/>
      <c r="AK94" s="62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</row>
    <row r="95" customFormat="false" ht="42.75" hidden="false" customHeight="true" outlineLevel="0" collapsed="false">
      <c r="B95" s="48" t="s">
        <v>158</v>
      </c>
      <c r="C95" s="91"/>
      <c r="D95" s="54" t="s">
        <v>159</v>
      </c>
      <c r="E95" s="55" t="n">
        <v>1526300</v>
      </c>
      <c r="F95" s="56"/>
      <c r="G95" s="56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  <c r="AF95" s="62"/>
      <c r="AG95" s="62"/>
      <c r="AH95" s="62"/>
      <c r="AI95" s="62"/>
      <c r="AJ95" s="62"/>
      <c r="AK95" s="62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</row>
    <row r="96" customFormat="false" ht="42.75" hidden="false" customHeight="true" outlineLevel="0" collapsed="false">
      <c r="B96" s="48" t="s">
        <v>164</v>
      </c>
      <c r="C96" s="91"/>
      <c r="D96" s="54" t="s">
        <v>165</v>
      </c>
      <c r="E96" s="55" t="n">
        <v>1588500</v>
      </c>
      <c r="F96" s="56"/>
      <c r="G96" s="56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  <c r="AF96" s="62"/>
      <c r="AG96" s="62"/>
      <c r="AH96" s="62"/>
      <c r="AI96" s="62"/>
      <c r="AJ96" s="62"/>
      <c r="AK96" s="62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</row>
    <row r="97" customFormat="false" ht="42.75" hidden="false" customHeight="true" outlineLevel="0" collapsed="false">
      <c r="B97" s="48" t="s">
        <v>170</v>
      </c>
      <c r="C97" s="91"/>
      <c r="D97" s="54" t="s">
        <v>171</v>
      </c>
      <c r="E97" s="55" t="n">
        <v>2878700</v>
      </c>
      <c r="F97" s="56"/>
      <c r="G97" s="56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  <c r="AF97" s="62"/>
      <c r="AG97" s="62"/>
      <c r="AH97" s="62"/>
      <c r="AI97" s="62"/>
      <c r="AJ97" s="62"/>
      <c r="AK97" s="62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</row>
    <row r="98" customFormat="false" ht="42.75" hidden="false" customHeight="true" outlineLevel="0" collapsed="false">
      <c r="B98" s="48" t="s">
        <v>176</v>
      </c>
      <c r="C98" s="91"/>
      <c r="D98" s="54" t="s">
        <v>177</v>
      </c>
      <c r="E98" s="55" t="n">
        <v>2211300</v>
      </c>
      <c r="F98" s="56"/>
      <c r="G98" s="56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  <c r="AF98" s="62"/>
      <c r="AG98" s="62"/>
      <c r="AH98" s="62"/>
      <c r="AI98" s="62"/>
      <c r="AJ98" s="62"/>
      <c r="AK98" s="62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</row>
    <row r="99" customFormat="false" ht="42.75" hidden="false" customHeight="true" outlineLevel="0" collapsed="false">
      <c r="B99" s="48" t="s">
        <v>180</v>
      </c>
      <c r="C99" s="48"/>
      <c r="D99" s="54" t="s">
        <v>181</v>
      </c>
      <c r="E99" s="55" t="n">
        <v>1743600</v>
      </c>
      <c r="F99" s="56"/>
      <c r="G99" s="56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  <c r="AF99" s="62"/>
      <c r="AG99" s="62"/>
      <c r="AH99" s="62"/>
      <c r="AI99" s="62"/>
      <c r="AJ99" s="62"/>
      <c r="AK99" s="62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</row>
    <row r="100" customFormat="false" ht="42.75" hidden="false" customHeight="true" outlineLevel="0" collapsed="false">
      <c r="B100" s="48" t="s">
        <v>182</v>
      </c>
      <c r="C100" s="48"/>
      <c r="D100" s="54" t="s">
        <v>183</v>
      </c>
      <c r="E100" s="55" t="n">
        <v>2346400</v>
      </c>
      <c r="F100" s="56"/>
      <c r="G100" s="56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</row>
    <row r="101" customFormat="false" ht="42.75" hidden="false" customHeight="true" outlineLevel="0" collapsed="false">
      <c r="B101" s="48" t="s">
        <v>184</v>
      </c>
      <c r="C101" s="48"/>
      <c r="D101" s="54" t="s">
        <v>185</v>
      </c>
      <c r="E101" s="55" t="n">
        <v>1188200</v>
      </c>
      <c r="F101" s="56"/>
      <c r="G101" s="56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2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</row>
    <row r="102" customFormat="false" ht="42.75" hidden="false" customHeight="true" outlineLevel="0" collapsed="false">
      <c r="B102" s="48" t="s">
        <v>186</v>
      </c>
      <c r="C102" s="48"/>
      <c r="D102" s="54" t="s">
        <v>187</v>
      </c>
      <c r="E102" s="55" t="n">
        <v>2204600</v>
      </c>
      <c r="F102" s="56"/>
      <c r="G102" s="56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</row>
    <row r="103" customFormat="false" ht="42.75" hidden="false" customHeight="true" outlineLevel="0" collapsed="false">
      <c r="B103" s="48" t="s">
        <v>188</v>
      </c>
      <c r="C103" s="48"/>
      <c r="D103" s="54" t="s">
        <v>189</v>
      </c>
      <c r="E103" s="55" t="n">
        <v>905300</v>
      </c>
      <c r="F103" s="56"/>
      <c r="G103" s="56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</row>
    <row r="104" customFormat="false" ht="42.75" hidden="false" customHeight="true" outlineLevel="0" collapsed="false">
      <c r="B104" s="48" t="s">
        <v>192</v>
      </c>
      <c r="C104" s="48"/>
      <c r="D104" s="54" t="s">
        <v>193</v>
      </c>
      <c r="E104" s="55" t="n">
        <v>1924300</v>
      </c>
      <c r="F104" s="56"/>
      <c r="G104" s="56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</row>
    <row r="105" customFormat="false" ht="103.9" hidden="false" customHeight="true" outlineLevel="0" collapsed="false">
      <c r="B105" s="90" t="s">
        <v>194</v>
      </c>
      <c r="C105" s="79" t="n">
        <v>9310</v>
      </c>
      <c r="D105" s="43" t="s">
        <v>196</v>
      </c>
      <c r="E105" s="46" t="n">
        <f aca="false">E106</f>
        <v>19765300</v>
      </c>
      <c r="F105" s="56"/>
      <c r="G105" s="56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</row>
    <row r="106" customFormat="false" ht="42.75" hidden="false" customHeight="true" outlineLevel="0" collapsed="false">
      <c r="B106" s="85" t="s">
        <v>68</v>
      </c>
      <c r="C106" s="92"/>
      <c r="D106" s="86" t="s">
        <v>69</v>
      </c>
      <c r="E106" s="46" t="n">
        <f aca="false">E107+E108</f>
        <v>19765300</v>
      </c>
      <c r="F106" s="56"/>
      <c r="G106" s="56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</row>
    <row r="107" customFormat="false" ht="42.75" hidden="false" customHeight="true" outlineLevel="0" collapsed="false">
      <c r="B107" s="48" t="s">
        <v>128</v>
      </c>
      <c r="C107" s="91"/>
      <c r="D107" s="54" t="s">
        <v>129</v>
      </c>
      <c r="E107" s="55" t="n">
        <v>704000</v>
      </c>
      <c r="F107" s="56"/>
      <c r="G107" s="56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</row>
    <row r="108" customFormat="false" ht="42.75" hidden="false" customHeight="true" outlineLevel="0" collapsed="false">
      <c r="B108" s="48" t="s">
        <v>134</v>
      </c>
      <c r="C108" s="91"/>
      <c r="D108" s="54" t="s">
        <v>135</v>
      </c>
      <c r="E108" s="55" t="n">
        <v>19061300</v>
      </c>
      <c r="F108" s="56"/>
      <c r="G108" s="56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</row>
    <row r="109" s="84" customFormat="true" ht="27.75" hidden="false" customHeight="true" outlineLevel="0" collapsed="false">
      <c r="B109" s="79" t="s">
        <v>197</v>
      </c>
      <c r="C109" s="79" t="n">
        <v>9770</v>
      </c>
      <c r="D109" s="43" t="s">
        <v>198</v>
      </c>
      <c r="E109" s="46" t="n">
        <f aca="false">SUM(E110+E174+E238+E364)</f>
        <v>4313200</v>
      </c>
      <c r="F109" s="93" t="n">
        <f aca="false">F110+F113+F115+F117+F122+F125+F127+F129+F131+F140+F142+F144+F147+F149+F152+F155+F157+F159+F161+F168+F170+F172+F174+F176+F178+F182+F184</f>
        <v>6234.13579</v>
      </c>
      <c r="G109" s="93" t="n">
        <f aca="false">G110+G113+G115+G117+G122+G125+G127+G131+G140+G142+G144+G147+G149+G152+G155+G157+G159+G161+G168+G170+G172+G174+G176+G178+G182+G184</f>
        <v>1934975.86421</v>
      </c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89"/>
      <c r="AM109" s="89"/>
      <c r="AN109" s="8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</row>
    <row r="110" s="84" customFormat="true" ht="75" hidden="false" customHeight="true" outlineLevel="0" collapsed="false">
      <c r="B110" s="94"/>
      <c r="C110" s="94"/>
      <c r="D110" s="43" t="s">
        <v>199</v>
      </c>
      <c r="E110" s="46" t="n">
        <f aca="false">E111</f>
        <v>432800</v>
      </c>
      <c r="F110" s="95" t="n">
        <f aca="false">SUM(F111:F112)</f>
        <v>54</v>
      </c>
      <c r="G110" s="95" t="n">
        <f aca="false">SUM(G111:G112)</f>
        <v>435046</v>
      </c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89"/>
      <c r="AM110" s="89"/>
      <c r="AN110" s="89"/>
      <c r="AO110" s="89"/>
      <c r="AP110" s="89"/>
      <c r="AQ110" s="89"/>
      <c r="AR110" s="89"/>
      <c r="AS110" s="89"/>
      <c r="AT110" s="89"/>
      <c r="AU110" s="89"/>
      <c r="AV110" s="89"/>
      <c r="AW110" s="89"/>
      <c r="AX110" s="89"/>
      <c r="AY110" s="89"/>
      <c r="AZ110" s="89"/>
      <c r="BA110" s="89"/>
      <c r="BB110" s="89"/>
      <c r="BC110" s="89"/>
    </row>
    <row r="111" s="84" customFormat="true" ht="36.75" hidden="false" customHeight="true" outlineLevel="0" collapsed="false">
      <c r="B111" s="85" t="s">
        <v>68</v>
      </c>
      <c r="C111" s="92"/>
      <c r="D111" s="86" t="s">
        <v>69</v>
      </c>
      <c r="E111" s="46" t="n">
        <f aca="false">SUM(E112:E173)</f>
        <v>432800</v>
      </c>
      <c r="F111" s="87" t="n">
        <f aca="false">SUM(H111:BC111)</f>
        <v>50</v>
      </c>
      <c r="G111" s="87" t="n">
        <f aca="false">E111-F111</f>
        <v>432750</v>
      </c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9"/>
      <c r="AM111" s="89"/>
      <c r="AN111" s="89"/>
      <c r="AO111" s="89"/>
      <c r="AP111" s="89"/>
      <c r="AQ111" s="89"/>
      <c r="AR111" s="89"/>
      <c r="AS111" s="89"/>
      <c r="AT111" s="89"/>
      <c r="AU111" s="89"/>
      <c r="AV111" s="89"/>
      <c r="AW111" s="89"/>
      <c r="AX111" s="96" t="n">
        <v>50</v>
      </c>
      <c r="AY111" s="89"/>
      <c r="AZ111" s="89"/>
      <c r="BA111" s="89"/>
      <c r="BB111" s="89"/>
      <c r="BC111" s="89"/>
    </row>
    <row r="112" customFormat="false" ht="26.25" hidden="false" customHeight="true" outlineLevel="0" collapsed="false">
      <c r="B112" s="48" t="s">
        <v>70</v>
      </c>
      <c r="C112" s="91"/>
      <c r="D112" s="54" t="s">
        <v>71</v>
      </c>
      <c r="E112" s="55" t="n">
        <v>2300</v>
      </c>
      <c r="F112" s="56" t="n">
        <f aca="false">SUM(H112:BC112)</f>
        <v>4</v>
      </c>
      <c r="G112" s="56" t="n">
        <f aca="false">E112-F112</f>
        <v>2296</v>
      </c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41" t="n">
        <v>4</v>
      </c>
      <c r="AY112" s="20"/>
      <c r="AZ112" s="20"/>
      <c r="BA112" s="20"/>
      <c r="BB112" s="20"/>
      <c r="BC112" s="20"/>
    </row>
    <row r="113" customFormat="false" ht="39" hidden="false" customHeight="true" outlineLevel="0" collapsed="false">
      <c r="B113" s="48" t="s">
        <v>72</v>
      </c>
      <c r="C113" s="91"/>
      <c r="D113" s="54" t="s">
        <v>73</v>
      </c>
      <c r="E113" s="55" t="n">
        <v>2300</v>
      </c>
      <c r="F113" s="97" t="n">
        <f aca="false">SUM(F114:F114)</f>
        <v>100</v>
      </c>
      <c r="G113" s="97" t="n">
        <f aca="false">SUM(G114:G114)</f>
        <v>2200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</row>
    <row r="114" customFormat="false" ht="43.9" hidden="false" customHeight="true" outlineLevel="0" collapsed="false">
      <c r="B114" s="48" t="s">
        <v>74</v>
      </c>
      <c r="C114" s="91"/>
      <c r="D114" s="54" t="s">
        <v>75</v>
      </c>
      <c r="E114" s="55" t="n">
        <v>2300</v>
      </c>
      <c r="F114" s="56" t="n">
        <f aca="false">SUM(H114:BC114)</f>
        <v>100</v>
      </c>
      <c r="G114" s="56" t="n">
        <f aca="false">E114-F114</f>
        <v>2200</v>
      </c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20"/>
      <c r="AM114" s="20"/>
      <c r="AN114" s="20"/>
      <c r="AO114" s="20"/>
      <c r="AP114" s="20"/>
      <c r="AQ114" s="20"/>
      <c r="AR114" s="20"/>
      <c r="AS114" s="41" t="n">
        <v>100</v>
      </c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</row>
    <row r="115" customFormat="false" ht="27.6" hidden="false" customHeight="true" outlineLevel="0" collapsed="false">
      <c r="B115" s="48" t="s">
        <v>76</v>
      </c>
      <c r="C115" s="91"/>
      <c r="D115" s="54" t="s">
        <v>77</v>
      </c>
      <c r="E115" s="55" t="n">
        <v>2300</v>
      </c>
      <c r="F115" s="97" t="n">
        <f aca="false">SUM(F116:F116)</f>
        <v>118.643</v>
      </c>
      <c r="G115" s="97" t="n">
        <f aca="false">SUM(G116:G116)</f>
        <v>2181.357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</row>
    <row r="116" customFormat="false" ht="26.25" hidden="false" customHeight="true" outlineLevel="0" collapsed="false">
      <c r="B116" s="48" t="s">
        <v>78</v>
      </c>
      <c r="C116" s="91"/>
      <c r="D116" s="54" t="s">
        <v>79</v>
      </c>
      <c r="E116" s="55" t="n">
        <v>2300</v>
      </c>
      <c r="F116" s="56" t="n">
        <f aca="false">SUM(H116:BC116)</f>
        <v>118.643</v>
      </c>
      <c r="G116" s="56" t="n">
        <f aca="false">E116-F116</f>
        <v>2181.357</v>
      </c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98" t="n">
        <v>118.643</v>
      </c>
      <c r="BB116" s="20"/>
      <c r="BC116" s="20"/>
    </row>
    <row r="117" customFormat="false" ht="36.6" hidden="false" customHeight="true" outlineLevel="0" collapsed="false">
      <c r="B117" s="48" t="s">
        <v>80</v>
      </c>
      <c r="C117" s="91"/>
      <c r="D117" s="54" t="s">
        <v>81</v>
      </c>
      <c r="E117" s="55" t="n">
        <v>2300</v>
      </c>
      <c r="F117" s="97" t="n">
        <f aca="false">SUM(F118:F121)</f>
        <v>325</v>
      </c>
      <c r="G117" s="97" t="n">
        <f aca="false">SUM(G118:G121)</f>
        <v>8875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</row>
    <row r="118" customFormat="false" ht="26.25" hidden="false" customHeight="true" outlineLevel="0" collapsed="false">
      <c r="B118" s="48" t="s">
        <v>82</v>
      </c>
      <c r="C118" s="91"/>
      <c r="D118" s="54" t="s">
        <v>83</v>
      </c>
      <c r="E118" s="55" t="n">
        <v>2300</v>
      </c>
      <c r="F118" s="56" t="n">
        <f aca="false">SUM(H118:BC118)</f>
        <v>130</v>
      </c>
      <c r="G118" s="56" t="n">
        <f aca="false">E118-F118</f>
        <v>2170</v>
      </c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 t="n">
        <v>130</v>
      </c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</row>
    <row r="119" customFormat="false" ht="26.25" hidden="false" customHeight="true" outlineLevel="0" collapsed="false">
      <c r="B119" s="48" t="s">
        <v>84</v>
      </c>
      <c r="C119" s="91"/>
      <c r="D119" s="54" t="s">
        <v>85</v>
      </c>
      <c r="E119" s="55" t="n">
        <v>2300</v>
      </c>
      <c r="F119" s="56" t="n">
        <f aca="false">SUM(H119:BC119)</f>
        <v>0</v>
      </c>
      <c r="G119" s="56" t="n">
        <f aca="false">E119-F119</f>
        <v>2300</v>
      </c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</row>
    <row r="120" customFormat="false" ht="26.25" hidden="false" customHeight="true" outlineLevel="0" collapsed="false">
      <c r="B120" s="48" t="s">
        <v>86</v>
      </c>
      <c r="C120" s="91"/>
      <c r="D120" s="54" t="s">
        <v>87</v>
      </c>
      <c r="E120" s="55" t="n">
        <v>2300</v>
      </c>
      <c r="F120" s="56" t="n">
        <f aca="false">SUM(H120:BC120)</f>
        <v>0</v>
      </c>
      <c r="G120" s="56" t="n">
        <f aca="false">E120-F120</f>
        <v>2300</v>
      </c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</row>
    <row r="121" customFormat="false" ht="43.9" hidden="false" customHeight="true" outlineLevel="0" collapsed="false">
      <c r="B121" s="48" t="s">
        <v>88</v>
      </c>
      <c r="C121" s="91"/>
      <c r="D121" s="54" t="s">
        <v>89</v>
      </c>
      <c r="E121" s="55" t="n">
        <v>2300</v>
      </c>
      <c r="F121" s="56" t="n">
        <f aca="false">SUM(H121:BC121)</f>
        <v>195</v>
      </c>
      <c r="G121" s="56" t="n">
        <f aca="false">E121-F121</f>
        <v>2105</v>
      </c>
      <c r="H121" s="62"/>
      <c r="I121" s="62"/>
      <c r="J121" s="62"/>
      <c r="K121" s="62"/>
      <c r="L121" s="62"/>
      <c r="M121" s="62"/>
      <c r="N121" s="62"/>
      <c r="O121" s="62" t="n">
        <v>195</v>
      </c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</row>
    <row r="122" customFormat="false" ht="26.25" hidden="false" customHeight="true" outlineLevel="0" collapsed="false">
      <c r="B122" s="48" t="s">
        <v>90</v>
      </c>
      <c r="C122" s="91"/>
      <c r="D122" s="54" t="s">
        <v>91</v>
      </c>
      <c r="E122" s="55" t="n">
        <v>2300</v>
      </c>
      <c r="F122" s="97" t="n">
        <f aca="false">F123+F124</f>
        <v>215</v>
      </c>
      <c r="G122" s="97" t="n">
        <f aca="false">G123+G124</f>
        <v>4385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7"/>
      <c r="AI122" s="77"/>
      <c r="AJ122" s="77"/>
      <c r="AK122" s="77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</row>
    <row r="123" customFormat="false" ht="26.25" hidden="false" customHeight="true" outlineLevel="0" collapsed="false">
      <c r="B123" s="48" t="s">
        <v>92</v>
      </c>
      <c r="C123" s="91"/>
      <c r="D123" s="54" t="s">
        <v>93</v>
      </c>
      <c r="E123" s="55" t="n">
        <v>2300</v>
      </c>
      <c r="F123" s="56" t="n">
        <f aca="false">SUM(H123:BC123)</f>
        <v>65</v>
      </c>
      <c r="G123" s="56" t="n">
        <f aca="false">E123-F123</f>
        <v>2235</v>
      </c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41" t="n">
        <v>65</v>
      </c>
      <c r="BA123" s="20"/>
      <c r="BB123" s="20"/>
      <c r="BC123" s="20"/>
    </row>
    <row r="124" customFormat="false" ht="26.25" hidden="false" customHeight="true" outlineLevel="0" collapsed="false">
      <c r="B124" s="48" t="s">
        <v>94</v>
      </c>
      <c r="C124" s="91"/>
      <c r="D124" s="54" t="s">
        <v>95</v>
      </c>
      <c r="E124" s="55" t="n">
        <v>2300</v>
      </c>
      <c r="F124" s="56" t="n">
        <f aca="false">SUM(H124:BC124)</f>
        <v>150</v>
      </c>
      <c r="G124" s="56" t="n">
        <f aca="false">E124-F124</f>
        <v>2150</v>
      </c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41" t="n">
        <v>150</v>
      </c>
      <c r="BA124" s="20"/>
      <c r="BB124" s="20"/>
      <c r="BC124" s="20"/>
    </row>
    <row r="125" customFormat="false" ht="26.25" hidden="false" customHeight="true" outlineLevel="0" collapsed="false">
      <c r="B125" s="48" t="s">
        <v>96</v>
      </c>
      <c r="C125" s="91"/>
      <c r="D125" s="54" t="s">
        <v>97</v>
      </c>
      <c r="E125" s="55" t="n">
        <v>7000</v>
      </c>
      <c r="F125" s="99" t="n">
        <f aca="false">F126</f>
        <v>250</v>
      </c>
      <c r="G125" s="99" t="n">
        <f aca="false">G126</f>
        <v>2050</v>
      </c>
      <c r="H125" s="100"/>
      <c r="I125" s="100"/>
      <c r="J125" s="100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/>
      <c r="X125" s="100"/>
      <c r="Y125" s="100"/>
      <c r="Z125" s="100"/>
      <c r="AA125" s="100"/>
      <c r="AB125" s="100"/>
      <c r="AC125" s="100"/>
      <c r="AD125" s="100"/>
      <c r="AE125" s="100"/>
      <c r="AF125" s="100"/>
      <c r="AG125" s="100"/>
      <c r="AH125" s="100"/>
      <c r="AI125" s="100"/>
      <c r="AJ125" s="100"/>
      <c r="AK125" s="10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</row>
    <row r="126" customFormat="false" ht="26.25" hidden="false" customHeight="true" outlineLevel="0" collapsed="false">
      <c r="B126" s="48" t="s">
        <v>98</v>
      </c>
      <c r="C126" s="91"/>
      <c r="D126" s="54" t="s">
        <v>99</v>
      </c>
      <c r="E126" s="55" t="n">
        <v>2300</v>
      </c>
      <c r="F126" s="56" t="n">
        <f aca="false">SUM(H126:BC126)</f>
        <v>250</v>
      </c>
      <c r="G126" s="56" t="n">
        <f aca="false">E126-F126</f>
        <v>2050</v>
      </c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20"/>
      <c r="AM126" s="20"/>
      <c r="AN126" s="20"/>
      <c r="AO126" s="20"/>
      <c r="AP126" s="20"/>
      <c r="AQ126" s="20"/>
      <c r="AR126" s="20"/>
      <c r="AS126" s="20"/>
      <c r="AT126" s="20"/>
      <c r="AU126" s="41" t="n">
        <v>250</v>
      </c>
      <c r="AV126" s="20"/>
      <c r="AW126" s="20"/>
      <c r="AX126" s="20"/>
      <c r="AY126" s="20"/>
      <c r="AZ126" s="20"/>
      <c r="BA126" s="20"/>
      <c r="BB126" s="20"/>
      <c r="BC126" s="20"/>
    </row>
    <row r="127" customFormat="false" ht="39" hidden="false" customHeight="true" outlineLevel="0" collapsed="false">
      <c r="B127" s="48" t="s">
        <v>100</v>
      </c>
      <c r="C127" s="91"/>
      <c r="D127" s="54" t="s">
        <v>101</v>
      </c>
      <c r="E127" s="55" t="n">
        <v>2300</v>
      </c>
      <c r="F127" s="99" t="n">
        <f aca="false">SUM(F128)</f>
        <v>82.5</v>
      </c>
      <c r="G127" s="99" t="n">
        <f aca="false">SUM(G128)</f>
        <v>2217.5</v>
      </c>
      <c r="H127" s="100"/>
      <c r="I127" s="100"/>
      <c r="J127" s="100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/>
      <c r="X127" s="100"/>
      <c r="Y127" s="100"/>
      <c r="Z127" s="100"/>
      <c r="AA127" s="100"/>
      <c r="AB127" s="100"/>
      <c r="AC127" s="100"/>
      <c r="AD127" s="100"/>
      <c r="AE127" s="100"/>
      <c r="AF127" s="100"/>
      <c r="AG127" s="100"/>
      <c r="AH127" s="100"/>
      <c r="AI127" s="100"/>
      <c r="AJ127" s="100"/>
      <c r="AK127" s="10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</row>
    <row r="128" customFormat="false" ht="26.25" hidden="false" customHeight="true" outlineLevel="0" collapsed="false">
      <c r="B128" s="48" t="s">
        <v>102</v>
      </c>
      <c r="C128" s="91"/>
      <c r="D128" s="54" t="s">
        <v>103</v>
      </c>
      <c r="E128" s="55" t="n">
        <v>2300</v>
      </c>
      <c r="F128" s="56" t="n">
        <f aca="false">SUM(H128:BC128)</f>
        <v>82.5</v>
      </c>
      <c r="G128" s="56" t="n">
        <f aca="false">E128-F128</f>
        <v>2217.5</v>
      </c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 t="n">
        <v>82.5</v>
      </c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</row>
    <row r="129" customFormat="false" ht="39" hidden="false" customHeight="true" outlineLevel="0" collapsed="false">
      <c r="B129" s="48" t="s">
        <v>104</v>
      </c>
      <c r="C129" s="91"/>
      <c r="D129" s="54" t="s">
        <v>105</v>
      </c>
      <c r="E129" s="55" t="n">
        <v>2300</v>
      </c>
      <c r="F129" s="99" t="n">
        <f aca="false">F130</f>
        <v>0</v>
      </c>
      <c r="G129" s="99" t="n">
        <f aca="false">G130</f>
        <v>2300</v>
      </c>
      <c r="H129" s="100"/>
      <c r="I129" s="100"/>
      <c r="J129" s="100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</row>
    <row r="130" customFormat="false" ht="26.25" hidden="false" customHeight="true" outlineLevel="0" collapsed="false">
      <c r="B130" s="48" t="s">
        <v>106</v>
      </c>
      <c r="C130" s="91"/>
      <c r="D130" s="54" t="s">
        <v>107</v>
      </c>
      <c r="E130" s="55" t="n">
        <v>2300</v>
      </c>
      <c r="F130" s="56" t="n">
        <f aca="false">SUM(H130:BC130)</f>
        <v>0</v>
      </c>
      <c r="G130" s="56" t="n">
        <f aca="false">E130-F130</f>
        <v>2300</v>
      </c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</row>
    <row r="131" customFormat="false" ht="36.6" hidden="false" customHeight="true" outlineLevel="0" collapsed="false">
      <c r="B131" s="48" t="s">
        <v>108</v>
      </c>
      <c r="C131" s="91"/>
      <c r="D131" s="54" t="s">
        <v>109</v>
      </c>
      <c r="E131" s="55" t="n">
        <v>14000</v>
      </c>
      <c r="F131" s="99" t="n">
        <f aca="false">SUM(F132:F139)</f>
        <v>440</v>
      </c>
      <c r="G131" s="99" t="n">
        <f aca="false">SUM(G132:G139)</f>
        <v>58660</v>
      </c>
      <c r="H131" s="100"/>
      <c r="I131" s="100"/>
      <c r="J131" s="100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</row>
    <row r="132" customFormat="false" ht="41.45" hidden="false" customHeight="true" outlineLevel="0" collapsed="false">
      <c r="B132" s="48" t="s">
        <v>110</v>
      </c>
      <c r="C132" s="91"/>
      <c r="D132" s="54" t="s">
        <v>111</v>
      </c>
      <c r="E132" s="55" t="n">
        <v>7000</v>
      </c>
      <c r="F132" s="56" t="n">
        <f aca="false">SUM(H132:BC132)</f>
        <v>130</v>
      </c>
      <c r="G132" s="56" t="n">
        <f aca="false">E132-F132</f>
        <v>6870</v>
      </c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  <c r="AE132" s="62"/>
      <c r="AF132" s="62"/>
      <c r="AG132" s="62"/>
      <c r="AH132" s="62"/>
      <c r="AI132" s="62"/>
      <c r="AJ132" s="62"/>
      <c r="AK132" s="62"/>
      <c r="AL132" s="20" t="n">
        <v>130</v>
      </c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</row>
    <row r="133" customFormat="false" ht="26.25" hidden="false" customHeight="true" outlineLevel="0" collapsed="false">
      <c r="B133" s="48" t="s">
        <v>112</v>
      </c>
      <c r="C133" s="91"/>
      <c r="D133" s="54" t="s">
        <v>113</v>
      </c>
      <c r="E133" s="55" t="n">
        <f aca="false">2300+36000</f>
        <v>38300</v>
      </c>
      <c r="F133" s="56" t="n">
        <f aca="false">SUM(H133:BC133)</f>
        <v>130</v>
      </c>
      <c r="G133" s="56" t="n">
        <f aca="false">E133-F133</f>
        <v>38170</v>
      </c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2"/>
      <c r="AL133" s="20"/>
      <c r="AM133" s="20"/>
      <c r="AN133" s="20"/>
      <c r="AO133" s="20"/>
      <c r="AP133" s="20"/>
      <c r="AQ133" s="20"/>
      <c r="AR133" s="20"/>
      <c r="AS133" s="20"/>
      <c r="AT133" s="20"/>
      <c r="AU133" s="41" t="n">
        <v>130</v>
      </c>
      <c r="AV133" s="20"/>
      <c r="AW133" s="20"/>
      <c r="AX133" s="20"/>
      <c r="AY133" s="20"/>
      <c r="AZ133" s="20"/>
      <c r="BA133" s="20"/>
      <c r="BB133" s="20"/>
      <c r="BC133" s="20"/>
    </row>
    <row r="134" customFormat="false" ht="26.25" hidden="false" customHeight="true" outlineLevel="0" collapsed="false">
      <c r="B134" s="48" t="s">
        <v>114</v>
      </c>
      <c r="C134" s="91"/>
      <c r="D134" s="54" t="s">
        <v>115</v>
      </c>
      <c r="E134" s="55" t="n">
        <v>2300</v>
      </c>
      <c r="F134" s="56" t="n">
        <f aca="false">SUM(H134:BC134)</f>
        <v>130</v>
      </c>
      <c r="G134" s="56" t="n">
        <f aca="false">E134-F134</f>
        <v>2170</v>
      </c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  <c r="AE134" s="62"/>
      <c r="AF134" s="62"/>
      <c r="AG134" s="62"/>
      <c r="AH134" s="62"/>
      <c r="AI134" s="62"/>
      <c r="AJ134" s="62"/>
      <c r="AK134" s="62"/>
      <c r="AL134" s="20"/>
      <c r="AM134" s="20"/>
      <c r="AN134" s="20"/>
      <c r="AO134" s="20"/>
      <c r="AP134" s="41" t="n">
        <v>130</v>
      </c>
      <c r="AQ134" s="41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</row>
    <row r="135" customFormat="false" ht="40.15" hidden="false" customHeight="true" outlineLevel="0" collapsed="false">
      <c r="B135" s="48" t="s">
        <v>116</v>
      </c>
      <c r="C135" s="91"/>
      <c r="D135" s="54" t="s">
        <v>117</v>
      </c>
      <c r="E135" s="55" t="n">
        <v>2300</v>
      </c>
      <c r="F135" s="56" t="n">
        <f aca="false">SUM(H135:BC135)</f>
        <v>50</v>
      </c>
      <c r="G135" s="56" t="n">
        <f aca="false">E135-F135</f>
        <v>2250</v>
      </c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  <c r="AE135" s="62"/>
      <c r="AF135" s="62"/>
      <c r="AG135" s="62"/>
      <c r="AH135" s="62"/>
      <c r="AI135" s="62"/>
      <c r="AJ135" s="62"/>
      <c r="AK135" s="62"/>
      <c r="AL135" s="20" t="n">
        <v>50</v>
      </c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</row>
    <row r="136" customFormat="false" ht="26.25" hidden="false" customHeight="true" outlineLevel="0" collapsed="false">
      <c r="A136" s="101"/>
      <c r="B136" s="48" t="s">
        <v>118</v>
      </c>
      <c r="C136" s="91"/>
      <c r="D136" s="54" t="s">
        <v>119</v>
      </c>
      <c r="E136" s="55" t="n">
        <v>2300</v>
      </c>
      <c r="F136" s="56" t="n">
        <f aca="false">SUM(H136:BC136)</f>
        <v>0</v>
      </c>
      <c r="G136" s="56" t="n">
        <f aca="false">E136-F136</f>
        <v>2300</v>
      </c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2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</row>
    <row r="137" customFormat="false" ht="26.25" hidden="false" customHeight="true" outlineLevel="0" collapsed="false">
      <c r="A137" s="101"/>
      <c r="B137" s="48" t="s">
        <v>120</v>
      </c>
      <c r="C137" s="91"/>
      <c r="D137" s="54" t="s">
        <v>121</v>
      </c>
      <c r="E137" s="55" t="n">
        <v>2300</v>
      </c>
      <c r="F137" s="56" t="n">
        <f aca="false">SUM(H137:BC137)</f>
        <v>0</v>
      </c>
      <c r="G137" s="56" t="n">
        <f aca="false">E137-F137</f>
        <v>2300</v>
      </c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  <c r="AE137" s="62"/>
      <c r="AF137" s="62"/>
      <c r="AG137" s="62"/>
      <c r="AH137" s="62"/>
      <c r="AI137" s="62"/>
      <c r="AJ137" s="62"/>
      <c r="AK137" s="62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</row>
    <row r="138" customFormat="false" ht="26.25" hidden="false" customHeight="true" outlineLevel="0" collapsed="false">
      <c r="A138" s="101"/>
      <c r="B138" s="48" t="s">
        <v>122</v>
      </c>
      <c r="C138" s="91"/>
      <c r="D138" s="54" t="s">
        <v>123</v>
      </c>
      <c r="E138" s="55" t="n">
        <v>2300</v>
      </c>
      <c r="F138" s="56" t="n">
        <f aca="false">SUM(H138:BC138)</f>
        <v>0</v>
      </c>
      <c r="G138" s="56" t="n">
        <f aca="false">E138-F138</f>
        <v>2300</v>
      </c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  <c r="AE138" s="62"/>
      <c r="AF138" s="62"/>
      <c r="AG138" s="62"/>
      <c r="AH138" s="62"/>
      <c r="AI138" s="62"/>
      <c r="AJ138" s="62"/>
      <c r="AK138" s="62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</row>
    <row r="139" customFormat="false" ht="26.25" hidden="false" customHeight="true" outlineLevel="0" collapsed="false">
      <c r="B139" s="48" t="s">
        <v>124</v>
      </c>
      <c r="C139" s="91"/>
      <c r="D139" s="54" t="s">
        <v>125</v>
      </c>
      <c r="E139" s="55" t="n">
        <v>2300</v>
      </c>
      <c r="F139" s="56" t="n">
        <f aca="false">SUM(H139:BC139)</f>
        <v>0</v>
      </c>
      <c r="G139" s="56" t="n">
        <f aca="false">E139-F139</f>
        <v>2300</v>
      </c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2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</row>
    <row r="140" customFormat="false" ht="26.25" hidden="false" customHeight="true" outlineLevel="0" collapsed="false">
      <c r="B140" s="48" t="s">
        <v>126</v>
      </c>
      <c r="C140" s="91"/>
      <c r="D140" s="54" t="s">
        <v>127</v>
      </c>
      <c r="E140" s="55" t="n">
        <v>14000</v>
      </c>
      <c r="F140" s="99" t="n">
        <f aca="false">SUM(F141:F141)</f>
        <v>650</v>
      </c>
      <c r="G140" s="99" t="n">
        <f aca="false">SUM(G141:G141)</f>
        <v>1650</v>
      </c>
      <c r="H140" s="100"/>
      <c r="I140" s="100"/>
      <c r="J140" s="100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/>
      <c r="X140" s="100"/>
      <c r="Y140" s="100"/>
      <c r="Z140" s="100"/>
      <c r="AA140" s="100"/>
      <c r="AB140" s="100"/>
      <c r="AC140" s="100"/>
      <c r="AD140" s="100"/>
      <c r="AE140" s="100"/>
      <c r="AF140" s="100"/>
      <c r="AG140" s="100"/>
      <c r="AH140" s="100"/>
      <c r="AI140" s="100"/>
      <c r="AJ140" s="100"/>
      <c r="AK140" s="10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</row>
    <row r="141" customFormat="false" ht="26.25" hidden="false" customHeight="true" outlineLevel="0" collapsed="false">
      <c r="B141" s="48" t="s">
        <v>128</v>
      </c>
      <c r="C141" s="91"/>
      <c r="D141" s="54" t="s">
        <v>129</v>
      </c>
      <c r="E141" s="55" t="n">
        <v>2300</v>
      </c>
      <c r="F141" s="56" t="n">
        <f aca="false">SUM(H141:BC141)</f>
        <v>650</v>
      </c>
      <c r="G141" s="56" t="n">
        <f aca="false">E141-F141</f>
        <v>1650</v>
      </c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 t="n">
        <v>455</v>
      </c>
      <c r="W141" s="62"/>
      <c r="X141" s="62"/>
      <c r="Y141" s="62"/>
      <c r="Z141" s="62"/>
      <c r="AA141" s="62"/>
      <c r="AB141" s="62" t="n">
        <v>195</v>
      </c>
      <c r="AC141" s="62"/>
      <c r="AD141" s="62"/>
      <c r="AE141" s="62"/>
      <c r="AF141" s="62"/>
      <c r="AG141" s="62"/>
      <c r="AH141" s="62"/>
      <c r="AI141" s="62"/>
      <c r="AJ141" s="62"/>
      <c r="AK141" s="62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</row>
    <row r="142" customFormat="false" ht="26.25" hidden="false" customHeight="true" outlineLevel="0" collapsed="false">
      <c r="B142" s="48" t="s">
        <v>130</v>
      </c>
      <c r="C142" s="91"/>
      <c r="D142" s="54" t="s">
        <v>131</v>
      </c>
      <c r="E142" s="55" t="n">
        <v>92000</v>
      </c>
      <c r="F142" s="99" t="n">
        <f aca="false">SUM(F143:F143)</f>
        <v>100</v>
      </c>
      <c r="G142" s="99" t="n">
        <f aca="false">SUM(G143:G143)</f>
        <v>2200</v>
      </c>
      <c r="H142" s="100"/>
      <c r="I142" s="100"/>
      <c r="J142" s="100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/>
      <c r="AA142" s="100"/>
      <c r="AB142" s="100"/>
      <c r="AC142" s="100"/>
      <c r="AD142" s="100"/>
      <c r="AE142" s="100"/>
      <c r="AF142" s="100"/>
      <c r="AG142" s="100"/>
      <c r="AH142" s="100"/>
      <c r="AI142" s="100"/>
      <c r="AJ142" s="100"/>
      <c r="AK142" s="10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</row>
    <row r="143" customFormat="false" ht="26.25" hidden="false" customHeight="true" outlineLevel="0" collapsed="false">
      <c r="B143" s="48" t="s">
        <v>132</v>
      </c>
      <c r="C143" s="91"/>
      <c r="D143" s="54" t="s">
        <v>133</v>
      </c>
      <c r="E143" s="55" t="n">
        <v>2300</v>
      </c>
      <c r="F143" s="56" t="n">
        <f aca="false">SUM(H143:BC143)</f>
        <v>100</v>
      </c>
      <c r="G143" s="56" t="n">
        <f aca="false">E143-F143</f>
        <v>2200</v>
      </c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  <c r="AE143" s="62"/>
      <c r="AF143" s="62" t="n">
        <v>100</v>
      </c>
      <c r="AG143" s="62"/>
      <c r="AH143" s="62"/>
      <c r="AI143" s="62"/>
      <c r="AJ143" s="62"/>
      <c r="AK143" s="62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</row>
    <row r="144" customFormat="false" ht="36.6" hidden="false" customHeight="true" outlineLevel="0" collapsed="false">
      <c r="B144" s="48" t="s">
        <v>134</v>
      </c>
      <c r="C144" s="91"/>
      <c r="D144" s="54" t="s">
        <v>135</v>
      </c>
      <c r="E144" s="55" t="n">
        <v>58000</v>
      </c>
      <c r="F144" s="99" t="n">
        <f aca="false">SUM(F145:F146)</f>
        <v>219.014</v>
      </c>
      <c r="G144" s="99" t="n">
        <f aca="false">SUM(G145:G146)</f>
        <v>4380.986</v>
      </c>
      <c r="H144" s="100"/>
      <c r="I144" s="100"/>
      <c r="J144" s="100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/>
      <c r="X144" s="100"/>
      <c r="Y144" s="100"/>
      <c r="Z144" s="100"/>
      <c r="AA144" s="100"/>
      <c r="AB144" s="100"/>
      <c r="AC144" s="100"/>
      <c r="AD144" s="100"/>
      <c r="AE144" s="100"/>
      <c r="AF144" s="100"/>
      <c r="AG144" s="100"/>
      <c r="AH144" s="100"/>
      <c r="AI144" s="100"/>
      <c r="AJ144" s="100"/>
      <c r="AK144" s="10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</row>
    <row r="145" customFormat="false" ht="26.25" hidden="false" customHeight="true" outlineLevel="0" collapsed="false">
      <c r="B145" s="48" t="s">
        <v>136</v>
      </c>
      <c r="C145" s="91"/>
      <c r="D145" s="54" t="s">
        <v>137</v>
      </c>
      <c r="E145" s="55" t="n">
        <v>2300</v>
      </c>
      <c r="F145" s="56" t="n">
        <f aca="false">SUM(H145:BC145)</f>
        <v>154.014</v>
      </c>
      <c r="G145" s="56" t="n">
        <f aca="false">E145-F145</f>
        <v>2145.986</v>
      </c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  <c r="AE145" s="62"/>
      <c r="AF145" s="62"/>
      <c r="AG145" s="62"/>
      <c r="AH145" s="62"/>
      <c r="AI145" s="62"/>
      <c r="AJ145" s="62"/>
      <c r="AK145" s="62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41"/>
      <c r="AW145" s="20"/>
      <c r="AX145" s="20"/>
      <c r="AY145" s="20"/>
      <c r="AZ145" s="20"/>
      <c r="BA145" s="20"/>
      <c r="BB145" s="20"/>
      <c r="BC145" s="39" t="n">
        <v>154.014</v>
      </c>
    </row>
    <row r="146" customFormat="false" ht="26.25" hidden="false" customHeight="true" outlineLevel="0" collapsed="false">
      <c r="B146" s="48" t="s">
        <v>138</v>
      </c>
      <c r="C146" s="91"/>
      <c r="D146" s="54" t="s">
        <v>139</v>
      </c>
      <c r="E146" s="55" t="n">
        <v>2300</v>
      </c>
      <c r="F146" s="56" t="n">
        <f aca="false">SUM(H146:BC146)</f>
        <v>65</v>
      </c>
      <c r="G146" s="56" t="n">
        <f aca="false">E146-F146</f>
        <v>2235</v>
      </c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  <c r="AE146" s="62"/>
      <c r="AF146" s="62"/>
      <c r="AG146" s="62"/>
      <c r="AH146" s="62"/>
      <c r="AI146" s="62"/>
      <c r="AJ146" s="62"/>
      <c r="AK146" s="62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41" t="n">
        <v>65</v>
      </c>
      <c r="AW146" s="20"/>
      <c r="AX146" s="20"/>
      <c r="AY146" s="20"/>
      <c r="AZ146" s="20"/>
      <c r="BA146" s="20"/>
      <c r="BB146" s="20"/>
      <c r="BC146" s="20"/>
    </row>
    <row r="147" customFormat="false" ht="26.25" hidden="false" customHeight="true" outlineLevel="0" collapsed="false">
      <c r="B147" s="48" t="s">
        <v>140</v>
      </c>
      <c r="C147" s="91"/>
      <c r="D147" s="54" t="s">
        <v>141</v>
      </c>
      <c r="E147" s="55" t="n">
        <v>2300</v>
      </c>
      <c r="F147" s="97" t="n">
        <f aca="false">F148</f>
        <v>89.99895</v>
      </c>
      <c r="G147" s="97" t="n">
        <f aca="false">G148</f>
        <v>2210.00105</v>
      </c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7"/>
      <c r="AI147" s="77"/>
      <c r="AJ147" s="77"/>
      <c r="AK147" s="77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</row>
    <row r="148" customFormat="false" ht="26.25" hidden="false" customHeight="true" outlineLevel="0" collapsed="false">
      <c r="B148" s="48" t="s">
        <v>142</v>
      </c>
      <c r="C148" s="91"/>
      <c r="D148" s="54" t="s">
        <v>143</v>
      </c>
      <c r="E148" s="55" t="n">
        <v>2300</v>
      </c>
      <c r="F148" s="56" t="n">
        <f aca="false">SUM(H148:BC148)</f>
        <v>89.99895</v>
      </c>
      <c r="G148" s="56" t="n">
        <f aca="false">E148-F148</f>
        <v>2210.00105</v>
      </c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  <c r="AE148" s="62"/>
      <c r="AF148" s="62"/>
      <c r="AG148" s="62"/>
      <c r="AH148" s="62"/>
      <c r="AI148" s="102" t="n">
        <v>89.99895</v>
      </c>
      <c r="AJ148" s="102"/>
      <c r="AK148" s="62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</row>
    <row r="149" customFormat="false" ht="36.6" hidden="false" customHeight="true" outlineLevel="0" collapsed="false">
      <c r="B149" s="48" t="s">
        <v>144</v>
      </c>
      <c r="C149" s="91"/>
      <c r="D149" s="54" t="s">
        <v>145</v>
      </c>
      <c r="E149" s="55" t="n">
        <v>2300</v>
      </c>
      <c r="F149" s="97" t="n">
        <f aca="false">SUM(F150:F151)</f>
        <v>122.13484</v>
      </c>
      <c r="G149" s="97" t="n">
        <f aca="false">SUM(G150:G151)</f>
        <v>9177.86516</v>
      </c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7"/>
      <c r="AI149" s="77"/>
      <c r="AJ149" s="77"/>
      <c r="AK149" s="77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</row>
    <row r="150" customFormat="false" ht="37.15" hidden="false" customHeight="true" outlineLevel="0" collapsed="false">
      <c r="B150" s="48" t="s">
        <v>146</v>
      </c>
      <c r="C150" s="91"/>
      <c r="D150" s="54" t="s">
        <v>147</v>
      </c>
      <c r="E150" s="55" t="n">
        <v>2300</v>
      </c>
      <c r="F150" s="56" t="n">
        <f aca="false">SUM(H150:BC150)</f>
        <v>0</v>
      </c>
      <c r="G150" s="56" t="n">
        <f aca="false">E150-F150</f>
        <v>2300</v>
      </c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2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</row>
    <row r="151" customFormat="false" ht="26.25" hidden="false" customHeight="true" outlineLevel="0" collapsed="false">
      <c r="B151" s="48" t="s">
        <v>148</v>
      </c>
      <c r="C151" s="91"/>
      <c r="D151" s="54" t="s">
        <v>149</v>
      </c>
      <c r="E151" s="55" t="n">
        <v>7000</v>
      </c>
      <c r="F151" s="56" t="n">
        <f aca="false">SUM(H151:BC151)</f>
        <v>122.13484</v>
      </c>
      <c r="G151" s="56" t="n">
        <f aca="false">E151-F151</f>
        <v>6877.86516</v>
      </c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  <c r="AE151" s="62"/>
      <c r="AF151" s="62"/>
      <c r="AG151" s="62"/>
      <c r="AH151" s="62"/>
      <c r="AI151" s="62"/>
      <c r="AJ151" s="62"/>
      <c r="AK151" s="62"/>
      <c r="AL151" s="20" t="n">
        <v>1.69063</v>
      </c>
      <c r="AM151" s="20"/>
      <c r="AN151" s="20"/>
      <c r="AO151" s="20"/>
      <c r="AP151" s="36" t="n">
        <v>120.44421</v>
      </c>
      <c r="AQ151" s="36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</row>
    <row r="152" customFormat="false" ht="30" hidden="false" customHeight="true" outlineLevel="0" collapsed="false">
      <c r="B152" s="48" t="s">
        <v>150</v>
      </c>
      <c r="C152" s="91"/>
      <c r="D152" s="54" t="s">
        <v>151</v>
      </c>
      <c r="E152" s="55" t="n">
        <v>38500</v>
      </c>
      <c r="F152" s="99" t="n">
        <f aca="false">SUM(F153:F154)</f>
        <v>250</v>
      </c>
      <c r="G152" s="99" t="n">
        <f aca="false">SUM(G153:G154)</f>
        <v>9050</v>
      </c>
      <c r="H152" s="100"/>
      <c r="I152" s="100"/>
      <c r="J152" s="100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/>
      <c r="AA152" s="100"/>
      <c r="AB152" s="100"/>
      <c r="AC152" s="100"/>
      <c r="AD152" s="100"/>
      <c r="AE152" s="100"/>
      <c r="AF152" s="100"/>
      <c r="AG152" s="100"/>
      <c r="AH152" s="100"/>
      <c r="AI152" s="100"/>
      <c r="AJ152" s="100"/>
      <c r="AK152" s="10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</row>
    <row r="153" customFormat="false" ht="39" hidden="false" customHeight="true" outlineLevel="0" collapsed="false">
      <c r="B153" s="48" t="s">
        <v>152</v>
      </c>
      <c r="C153" s="91"/>
      <c r="D153" s="54" t="s">
        <v>153</v>
      </c>
      <c r="E153" s="55" t="n">
        <v>7000</v>
      </c>
      <c r="F153" s="56" t="n">
        <f aca="false">SUM(H153:BC153)</f>
        <v>250</v>
      </c>
      <c r="G153" s="56" t="n">
        <f aca="false">E153-F153</f>
        <v>6750</v>
      </c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103" t="n">
        <v>250</v>
      </c>
      <c r="AJ153" s="103"/>
      <c r="AK153" s="62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</row>
    <row r="154" s="106" customFormat="true" ht="39" hidden="false" customHeight="true" outlineLevel="0" collapsed="false">
      <c r="A154" s="104"/>
      <c r="B154" s="48" t="s">
        <v>154</v>
      </c>
      <c r="C154" s="91"/>
      <c r="D154" s="54" t="s">
        <v>155</v>
      </c>
      <c r="E154" s="55" t="n">
        <v>2300</v>
      </c>
      <c r="F154" s="56" t="n">
        <f aca="false">SUM(H154:BC154)</f>
        <v>0</v>
      </c>
      <c r="G154" s="56" t="n">
        <f aca="false">E154-F154</f>
        <v>2300</v>
      </c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  <c r="AE154" s="62"/>
      <c r="AF154" s="62"/>
      <c r="AG154" s="62"/>
      <c r="AH154" s="62"/>
      <c r="AI154" s="62"/>
      <c r="AJ154" s="62"/>
      <c r="AK154" s="62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20"/>
      <c r="AZ154" s="105"/>
      <c r="BA154" s="105"/>
      <c r="BB154" s="105"/>
      <c r="BC154" s="105"/>
    </row>
    <row r="155" s="106" customFormat="true" ht="26.25" hidden="false" customHeight="true" outlineLevel="0" collapsed="false">
      <c r="B155" s="48" t="s">
        <v>156</v>
      </c>
      <c r="C155" s="91"/>
      <c r="D155" s="54" t="s">
        <v>157</v>
      </c>
      <c r="E155" s="55" t="n">
        <v>2300</v>
      </c>
      <c r="F155" s="99" t="n">
        <f aca="false">F156</f>
        <v>100</v>
      </c>
      <c r="G155" s="99" t="n">
        <f aca="false">G156</f>
        <v>2200</v>
      </c>
      <c r="H155" s="100"/>
      <c r="I155" s="100"/>
      <c r="J155" s="100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/>
      <c r="X155" s="100"/>
      <c r="Y155" s="100"/>
      <c r="Z155" s="100"/>
      <c r="AA155" s="100"/>
      <c r="AB155" s="100"/>
      <c r="AC155" s="100"/>
      <c r="AD155" s="100"/>
      <c r="AE155" s="100"/>
      <c r="AF155" s="100"/>
      <c r="AG155" s="100"/>
      <c r="AH155" s="100"/>
      <c r="AI155" s="100"/>
      <c r="AJ155" s="100"/>
      <c r="AK155" s="100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="106" customFormat="true" ht="37.9" hidden="false" customHeight="true" outlineLevel="0" collapsed="false">
      <c r="B156" s="48" t="s">
        <v>158</v>
      </c>
      <c r="C156" s="91"/>
      <c r="D156" s="54" t="s">
        <v>159</v>
      </c>
      <c r="E156" s="55" t="n">
        <v>2300</v>
      </c>
      <c r="F156" s="56" t="n">
        <f aca="false">SUM(H156:BC156)</f>
        <v>100</v>
      </c>
      <c r="G156" s="56" t="n">
        <f aca="false">E156-F156</f>
        <v>2200</v>
      </c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2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7" t="n">
        <v>100</v>
      </c>
      <c r="AZ156" s="105"/>
      <c r="BA156" s="105"/>
      <c r="BB156" s="105"/>
      <c r="BC156" s="105"/>
    </row>
    <row r="157" s="106" customFormat="true" ht="26.25" hidden="false" customHeight="true" outlineLevel="0" collapsed="false">
      <c r="B157" s="48" t="s">
        <v>160</v>
      </c>
      <c r="C157" s="91"/>
      <c r="D157" s="54" t="s">
        <v>161</v>
      </c>
      <c r="E157" s="55" t="n">
        <v>2300</v>
      </c>
      <c r="F157" s="99" t="n">
        <f aca="false">F158</f>
        <v>85</v>
      </c>
      <c r="G157" s="99" t="n">
        <f aca="false">G158</f>
        <v>2215</v>
      </c>
      <c r="H157" s="100"/>
      <c r="I157" s="100"/>
      <c r="J157" s="100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/>
      <c r="X157" s="100"/>
      <c r="Y157" s="100"/>
      <c r="Z157" s="100"/>
      <c r="AA157" s="100"/>
      <c r="AB157" s="100"/>
      <c r="AC157" s="100"/>
      <c r="AD157" s="100"/>
      <c r="AE157" s="100"/>
      <c r="AF157" s="100"/>
      <c r="AG157" s="100"/>
      <c r="AH157" s="100"/>
      <c r="AI157" s="100"/>
      <c r="AJ157" s="100"/>
      <c r="AK157" s="100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7"/>
      <c r="AZ157" s="105"/>
      <c r="BA157" s="105"/>
      <c r="BB157" s="105"/>
      <c r="BC157" s="105"/>
    </row>
    <row r="158" s="106" customFormat="true" ht="26.25" hidden="false" customHeight="true" outlineLevel="0" collapsed="false">
      <c r="B158" s="48" t="s">
        <v>162</v>
      </c>
      <c r="C158" s="91"/>
      <c r="D158" s="54" t="s">
        <v>163</v>
      </c>
      <c r="E158" s="55" t="n">
        <v>2300</v>
      </c>
      <c r="F158" s="56" t="n">
        <f aca="false">SUM(H158:BC158)</f>
        <v>85</v>
      </c>
      <c r="G158" s="56" t="n">
        <f aca="false">E158-F158</f>
        <v>2215</v>
      </c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  <c r="AE158" s="62"/>
      <c r="AF158" s="62"/>
      <c r="AG158" s="62"/>
      <c r="AH158" s="62"/>
      <c r="AI158" s="62"/>
      <c r="AJ158" s="62"/>
      <c r="AK158" s="62"/>
      <c r="AL158" s="105"/>
      <c r="AM158" s="105"/>
      <c r="AN158" s="105"/>
      <c r="AO158" s="105"/>
      <c r="AP158" s="107" t="n">
        <v>85</v>
      </c>
      <c r="AQ158" s="107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="106" customFormat="true" ht="26.25" hidden="false" customHeight="true" outlineLevel="0" collapsed="false">
      <c r="B159" s="48" t="s">
        <v>164</v>
      </c>
      <c r="C159" s="91"/>
      <c r="D159" s="54" t="s">
        <v>165</v>
      </c>
      <c r="E159" s="55" t="n">
        <v>2300</v>
      </c>
      <c r="F159" s="99" t="n">
        <f aca="false">SUM(F160:F160)</f>
        <v>200</v>
      </c>
      <c r="G159" s="99" t="n">
        <f aca="false">SUM(G160:G160)</f>
        <v>2100</v>
      </c>
      <c r="H159" s="100"/>
      <c r="I159" s="100"/>
      <c r="J159" s="100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  <c r="AK159" s="100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="106" customFormat="true" ht="26.25" hidden="false" customHeight="true" outlineLevel="0" collapsed="false">
      <c r="B160" s="48" t="s">
        <v>166</v>
      </c>
      <c r="C160" s="91"/>
      <c r="D160" s="54" t="s">
        <v>167</v>
      </c>
      <c r="E160" s="55" t="n">
        <v>2300</v>
      </c>
      <c r="F160" s="56" t="n">
        <f aca="false">SUM(H160:BC160)</f>
        <v>200</v>
      </c>
      <c r="G160" s="56" t="n">
        <f aca="false">E160-F160</f>
        <v>2100</v>
      </c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62"/>
      <c r="AF160" s="62"/>
      <c r="AG160" s="62"/>
      <c r="AH160" s="62"/>
      <c r="AI160" s="62"/>
      <c r="AJ160" s="62"/>
      <c r="AK160" s="62"/>
      <c r="AL160" s="105"/>
      <c r="AM160" s="105"/>
      <c r="AN160" s="105"/>
      <c r="AO160" s="107" t="n">
        <v>200</v>
      </c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customFormat="false" ht="26.25" hidden="false" customHeight="true" outlineLevel="0" collapsed="false">
      <c r="B161" s="48" t="s">
        <v>168</v>
      </c>
      <c r="C161" s="91"/>
      <c r="D161" s="54" t="s">
        <v>169</v>
      </c>
      <c r="E161" s="55" t="n">
        <v>2300</v>
      </c>
      <c r="F161" s="99" t="n">
        <f aca="false">SUM(F162:F167)</f>
        <v>1313.845</v>
      </c>
      <c r="G161" s="99" t="n">
        <f aca="false">SUM(G162:G167)</f>
        <v>42886.155</v>
      </c>
      <c r="H161" s="100"/>
      <c r="I161" s="100"/>
      <c r="J161" s="100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/>
      <c r="X161" s="100"/>
      <c r="Y161" s="100"/>
      <c r="Z161" s="100"/>
      <c r="AA161" s="100"/>
      <c r="AB161" s="100"/>
      <c r="AC161" s="100"/>
      <c r="AD161" s="100"/>
      <c r="AE161" s="100"/>
      <c r="AF161" s="100"/>
      <c r="AG161" s="100"/>
      <c r="AH161" s="100"/>
      <c r="AI161" s="100"/>
      <c r="AJ161" s="100"/>
      <c r="AK161" s="10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105"/>
      <c r="AZ161" s="20"/>
      <c r="BA161" s="20"/>
      <c r="BB161" s="20"/>
      <c r="BC161" s="20"/>
    </row>
    <row r="162" customFormat="false" ht="26.25" hidden="false" customHeight="true" outlineLevel="0" collapsed="false">
      <c r="B162" s="48" t="s">
        <v>170</v>
      </c>
      <c r="C162" s="91"/>
      <c r="D162" s="54" t="s">
        <v>171</v>
      </c>
      <c r="E162" s="55" t="n">
        <v>14000</v>
      </c>
      <c r="F162" s="56" t="n">
        <f aca="false">SUM(H162:BC162)</f>
        <v>490</v>
      </c>
      <c r="G162" s="56" t="n">
        <f aca="false">E162-F162</f>
        <v>13510</v>
      </c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2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41" t="n">
        <v>343</v>
      </c>
      <c r="AW162" s="41" t="n">
        <v>147</v>
      </c>
      <c r="AX162" s="20"/>
      <c r="AY162" s="20"/>
      <c r="AZ162" s="20"/>
      <c r="BA162" s="20"/>
      <c r="BB162" s="20"/>
      <c r="BC162" s="20"/>
    </row>
    <row r="163" customFormat="false" ht="26.25" hidden="false" customHeight="true" outlineLevel="0" collapsed="false">
      <c r="B163" s="48" t="s">
        <v>172</v>
      </c>
      <c r="C163" s="91"/>
      <c r="D163" s="54" t="s">
        <v>173</v>
      </c>
      <c r="E163" s="55" t="n">
        <v>2300</v>
      </c>
      <c r="F163" s="56" t="n">
        <f aca="false">SUM(H163:BC163)</f>
        <v>310</v>
      </c>
      <c r="G163" s="56" t="n">
        <f aca="false">E163-F163</f>
        <v>1990</v>
      </c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  <c r="AE163" s="62"/>
      <c r="AF163" s="62"/>
      <c r="AG163" s="62"/>
      <c r="AH163" s="62"/>
      <c r="AI163" s="62"/>
      <c r="AJ163" s="62"/>
      <c r="AK163" s="62"/>
      <c r="AL163" s="20" t="n">
        <v>200</v>
      </c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41" t="n">
        <v>110</v>
      </c>
      <c r="AX163" s="20"/>
      <c r="AY163" s="20"/>
      <c r="AZ163" s="20"/>
      <c r="BA163" s="20"/>
      <c r="BB163" s="20"/>
      <c r="BC163" s="20"/>
    </row>
    <row r="164" customFormat="false" ht="26.25" hidden="false" customHeight="true" outlineLevel="0" collapsed="false">
      <c r="B164" s="48" t="s">
        <v>174</v>
      </c>
      <c r="C164" s="91"/>
      <c r="D164" s="54" t="s">
        <v>175</v>
      </c>
      <c r="E164" s="55" t="n">
        <v>2300</v>
      </c>
      <c r="F164" s="56" t="n">
        <f aca="false">SUM(H164:BC164)</f>
        <v>85</v>
      </c>
      <c r="G164" s="56" t="n">
        <f aca="false">E164-F164</f>
        <v>2215</v>
      </c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 t="n">
        <v>85</v>
      </c>
      <c r="AC164" s="62"/>
      <c r="AD164" s="62"/>
      <c r="AE164" s="62"/>
      <c r="AF164" s="62"/>
      <c r="AG164" s="62"/>
      <c r="AH164" s="62"/>
      <c r="AI164" s="62"/>
      <c r="AJ164" s="62"/>
      <c r="AK164" s="62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</row>
    <row r="165" customFormat="false" ht="26.25" hidden="false" customHeight="true" outlineLevel="0" collapsed="false">
      <c r="B165" s="48" t="s">
        <v>176</v>
      </c>
      <c r="C165" s="91"/>
      <c r="D165" s="54" t="s">
        <v>177</v>
      </c>
      <c r="E165" s="55" t="n">
        <v>21000</v>
      </c>
      <c r="F165" s="56" t="n">
        <f aca="false">SUM(H165:BC165)</f>
        <v>0</v>
      </c>
      <c r="G165" s="56" t="n">
        <f aca="false">E165-F165</f>
        <v>21000</v>
      </c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  <c r="AE165" s="62"/>
      <c r="AF165" s="62"/>
      <c r="AG165" s="62"/>
      <c r="AH165" s="62"/>
      <c r="AI165" s="62"/>
      <c r="AJ165" s="62"/>
      <c r="AK165" s="62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</row>
    <row r="166" customFormat="false" ht="26.25" hidden="false" customHeight="true" outlineLevel="0" collapsed="false">
      <c r="B166" s="48" t="s">
        <v>178</v>
      </c>
      <c r="C166" s="91"/>
      <c r="D166" s="54" t="s">
        <v>179</v>
      </c>
      <c r="E166" s="55" t="n">
        <v>2300</v>
      </c>
      <c r="F166" s="56" t="n">
        <f aca="false">SUM(H166:BC166)</f>
        <v>428.845</v>
      </c>
      <c r="G166" s="56" t="n">
        <f aca="false">E166-F166</f>
        <v>1871.155</v>
      </c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  <c r="AE166" s="62"/>
      <c r="AF166" s="62"/>
      <c r="AG166" s="62"/>
      <c r="AH166" s="62"/>
      <c r="AI166" s="62"/>
      <c r="AJ166" s="62"/>
      <c r="AK166" s="62"/>
      <c r="AL166" s="20"/>
      <c r="AM166" s="20"/>
      <c r="AN166" s="20"/>
      <c r="AO166" s="20" t="n">
        <v>298.845</v>
      </c>
      <c r="AP166" s="41" t="n">
        <v>130</v>
      </c>
      <c r="AQ166" s="41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</row>
    <row r="167" customFormat="false" ht="26.25" hidden="false" customHeight="true" outlineLevel="0" collapsed="false">
      <c r="B167" s="48" t="s">
        <v>180</v>
      </c>
      <c r="C167" s="91"/>
      <c r="D167" s="54" t="s">
        <v>181</v>
      </c>
      <c r="E167" s="55" t="n">
        <v>2300</v>
      </c>
      <c r="F167" s="56" t="n">
        <f aca="false">SUM(H167:BC167)</f>
        <v>0</v>
      </c>
      <c r="G167" s="56" t="n">
        <f aca="false">E167-F167</f>
        <v>2300</v>
      </c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/>
      <c r="AH167" s="62"/>
      <c r="AI167" s="62"/>
      <c r="AJ167" s="62"/>
      <c r="AK167" s="62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</row>
    <row r="168" customFormat="false" ht="36" hidden="false" customHeight="true" outlineLevel="0" collapsed="false">
      <c r="B168" s="48" t="s">
        <v>182</v>
      </c>
      <c r="C168" s="91"/>
      <c r="D168" s="54" t="s">
        <v>183</v>
      </c>
      <c r="E168" s="55" t="n">
        <v>2300</v>
      </c>
      <c r="F168" s="99" t="n">
        <f aca="false">F169</f>
        <v>150</v>
      </c>
      <c r="G168" s="99" t="n">
        <f aca="false">G169</f>
        <v>2150</v>
      </c>
      <c r="H168" s="100"/>
      <c r="I168" s="100"/>
      <c r="J168" s="100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/>
      <c r="X168" s="100"/>
      <c r="Y168" s="100"/>
      <c r="Z168" s="100"/>
      <c r="AA168" s="100"/>
      <c r="AB168" s="100"/>
      <c r="AC168" s="100"/>
      <c r="AD168" s="100"/>
      <c r="AE168" s="100"/>
      <c r="AF168" s="100"/>
      <c r="AG168" s="100"/>
      <c r="AH168" s="100"/>
      <c r="AI168" s="100"/>
      <c r="AJ168" s="100"/>
      <c r="AK168" s="10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</row>
    <row r="169" s="106" customFormat="true" ht="26.25" hidden="false" customHeight="true" outlineLevel="0" collapsed="false">
      <c r="B169" s="48" t="s">
        <v>184</v>
      </c>
      <c r="C169" s="91"/>
      <c r="D169" s="54" t="s">
        <v>185</v>
      </c>
      <c r="E169" s="55" t="n">
        <v>2300</v>
      </c>
      <c r="F169" s="56" t="n">
        <f aca="false">SUM(H169:BC169)</f>
        <v>150</v>
      </c>
      <c r="G169" s="56" t="n">
        <f aca="false">E169-F169</f>
        <v>2150</v>
      </c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  <c r="AE169" s="62"/>
      <c r="AF169" s="62"/>
      <c r="AG169" s="62"/>
      <c r="AH169" s="62"/>
      <c r="AI169" s="62"/>
      <c r="AJ169" s="62"/>
      <c r="AK169" s="62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20"/>
      <c r="AZ169" s="107" t="n">
        <v>150</v>
      </c>
      <c r="BA169" s="105"/>
      <c r="BB169" s="105"/>
      <c r="BC169" s="105"/>
    </row>
    <row r="170" customFormat="false" ht="38.45" hidden="false" customHeight="true" outlineLevel="0" collapsed="false">
      <c r="B170" s="48" t="s">
        <v>186</v>
      </c>
      <c r="C170" s="91"/>
      <c r="D170" s="54" t="s">
        <v>187</v>
      </c>
      <c r="E170" s="55" t="n">
        <v>2300</v>
      </c>
      <c r="F170" s="97" t="n">
        <f aca="false">F171</f>
        <v>130</v>
      </c>
      <c r="G170" s="97" t="n">
        <f aca="false">G171</f>
        <v>2170</v>
      </c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105"/>
      <c r="AZ170" s="20"/>
      <c r="BA170" s="20"/>
      <c r="BB170" s="20"/>
      <c r="BC170" s="20"/>
    </row>
    <row r="171" customFormat="false" ht="26.25" hidden="false" customHeight="true" outlineLevel="0" collapsed="false">
      <c r="B171" s="48" t="s">
        <v>188</v>
      </c>
      <c r="C171" s="91"/>
      <c r="D171" s="54" t="s">
        <v>189</v>
      </c>
      <c r="E171" s="55" t="n">
        <v>2300</v>
      </c>
      <c r="F171" s="56" t="n">
        <f aca="false">SUM(H171:BC171)</f>
        <v>130</v>
      </c>
      <c r="G171" s="56" t="n">
        <f aca="false">E171-F171</f>
        <v>2170</v>
      </c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  <c r="AE171" s="62"/>
      <c r="AF171" s="62"/>
      <c r="AG171" s="62"/>
      <c r="AH171" s="62"/>
      <c r="AI171" s="62"/>
      <c r="AJ171" s="62"/>
      <c r="AK171" s="62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41" t="n">
        <v>130</v>
      </c>
      <c r="AZ171" s="20"/>
      <c r="BA171" s="20"/>
      <c r="BB171" s="20"/>
      <c r="BC171" s="20"/>
    </row>
    <row r="172" customFormat="false" ht="26.25" hidden="false" customHeight="true" outlineLevel="0" collapsed="false">
      <c r="B172" s="48" t="s">
        <v>190</v>
      </c>
      <c r="C172" s="91"/>
      <c r="D172" s="54" t="s">
        <v>191</v>
      </c>
      <c r="E172" s="55" t="n">
        <v>2300</v>
      </c>
      <c r="F172" s="97" t="n">
        <f aca="false">F173</f>
        <v>100</v>
      </c>
      <c r="G172" s="97" t="n">
        <f aca="false">G173</f>
        <v>2200</v>
      </c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41"/>
      <c r="AZ172" s="20"/>
      <c r="BA172" s="20"/>
      <c r="BB172" s="20"/>
      <c r="BC172" s="20"/>
    </row>
    <row r="173" customFormat="false" ht="26.25" hidden="false" customHeight="true" outlineLevel="0" collapsed="false">
      <c r="B173" s="48" t="s">
        <v>192</v>
      </c>
      <c r="C173" s="91"/>
      <c r="D173" s="54" t="s">
        <v>193</v>
      </c>
      <c r="E173" s="55" t="n">
        <v>2300</v>
      </c>
      <c r="F173" s="56" t="n">
        <f aca="false">SUM(H173:BC173)</f>
        <v>100</v>
      </c>
      <c r="G173" s="56" t="n">
        <f aca="false">E173-F173</f>
        <v>2200</v>
      </c>
      <c r="H173" s="62"/>
      <c r="I173" s="62"/>
      <c r="J173" s="62"/>
      <c r="K173" s="62"/>
      <c r="L173" s="62"/>
      <c r="M173" s="62"/>
      <c r="N173" s="62" t="n">
        <v>100</v>
      </c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  <c r="AE173" s="62"/>
      <c r="AF173" s="62"/>
      <c r="AG173" s="62"/>
      <c r="AH173" s="62"/>
      <c r="AI173" s="62"/>
      <c r="AJ173" s="62"/>
      <c r="AK173" s="62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</row>
    <row r="174" s="84" customFormat="true" ht="63" hidden="false" customHeight="true" outlineLevel="0" collapsed="false">
      <c r="B174" s="79"/>
      <c r="C174" s="94"/>
      <c r="D174" s="43" t="s">
        <v>200</v>
      </c>
      <c r="E174" s="46" t="n">
        <f aca="false">SUM(E175)</f>
        <v>1294200</v>
      </c>
      <c r="F174" s="95" t="n">
        <f aca="false">F175</f>
        <v>100</v>
      </c>
      <c r="G174" s="95" t="n">
        <f aca="false">G175</f>
        <v>1294100</v>
      </c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89"/>
      <c r="AM174" s="89"/>
      <c r="AN174" s="89"/>
      <c r="AO174" s="89"/>
      <c r="AP174" s="89"/>
      <c r="AQ174" s="89"/>
      <c r="AR174" s="89"/>
      <c r="AS174" s="89"/>
      <c r="AT174" s="89"/>
      <c r="AU174" s="89"/>
      <c r="AV174" s="89"/>
      <c r="AW174" s="89"/>
      <c r="AX174" s="89"/>
      <c r="AY174" s="89"/>
      <c r="AZ174" s="89"/>
      <c r="BA174" s="89"/>
      <c r="BB174" s="89"/>
      <c r="BC174" s="89"/>
    </row>
    <row r="175" s="84" customFormat="true" ht="37.9" hidden="false" customHeight="true" outlineLevel="0" collapsed="false">
      <c r="B175" s="85" t="s">
        <v>68</v>
      </c>
      <c r="C175" s="92"/>
      <c r="D175" s="86" t="s">
        <v>69</v>
      </c>
      <c r="E175" s="46" t="n">
        <f aca="false">SUM(E176:E237)</f>
        <v>1294200</v>
      </c>
      <c r="F175" s="87" t="n">
        <f aca="false">SUM(H175:BC175)</f>
        <v>100</v>
      </c>
      <c r="G175" s="87" t="n">
        <f aca="false">E175-F175</f>
        <v>1294100</v>
      </c>
      <c r="H175" s="88"/>
      <c r="I175" s="88"/>
      <c r="J175" s="88"/>
      <c r="K175" s="88"/>
      <c r="L175" s="88"/>
      <c r="M175" s="88"/>
      <c r="N175" s="88"/>
      <c r="O175" s="88"/>
      <c r="P175" s="88"/>
      <c r="Q175" s="88"/>
      <c r="R175" s="88"/>
      <c r="S175" s="88" t="n">
        <v>90</v>
      </c>
      <c r="T175" s="88"/>
      <c r="U175" s="88"/>
      <c r="V175" s="88"/>
      <c r="W175" s="88"/>
      <c r="X175" s="88"/>
      <c r="Y175" s="88"/>
      <c r="Z175" s="88"/>
      <c r="AA175" s="88"/>
      <c r="AB175" s="88"/>
      <c r="AC175" s="88"/>
      <c r="AD175" s="88"/>
      <c r="AE175" s="88"/>
      <c r="AF175" s="88"/>
      <c r="AG175" s="88"/>
      <c r="AH175" s="88" t="n">
        <v>10</v>
      </c>
      <c r="AI175" s="88"/>
      <c r="AJ175" s="88"/>
      <c r="AK175" s="88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89"/>
      <c r="AZ175" s="89"/>
      <c r="BA175" s="89"/>
      <c r="BB175" s="89"/>
      <c r="BC175" s="89"/>
    </row>
    <row r="176" customFormat="false" ht="26.25" hidden="false" customHeight="true" outlineLevel="0" collapsed="false">
      <c r="B176" s="48" t="s">
        <v>70</v>
      </c>
      <c r="C176" s="91"/>
      <c r="D176" s="54" t="s">
        <v>71</v>
      </c>
      <c r="E176" s="55" t="n">
        <v>6230</v>
      </c>
      <c r="F176" s="97" t="n">
        <f aca="false">F177</f>
        <v>50</v>
      </c>
      <c r="G176" s="97" t="n">
        <f aca="false">G177</f>
        <v>8160</v>
      </c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7"/>
      <c r="AI176" s="77"/>
      <c r="AJ176" s="77"/>
      <c r="AK176" s="77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</row>
    <row r="177" customFormat="false" ht="39.6" hidden="false" customHeight="true" outlineLevel="0" collapsed="false">
      <c r="B177" s="48" t="s">
        <v>72</v>
      </c>
      <c r="C177" s="91"/>
      <c r="D177" s="54" t="s">
        <v>73</v>
      </c>
      <c r="E177" s="55" t="n">
        <v>8210</v>
      </c>
      <c r="F177" s="56" t="n">
        <f aca="false">SUM(H177:BC177)</f>
        <v>50</v>
      </c>
      <c r="G177" s="56" t="n">
        <f aca="false">E177-F177</f>
        <v>8160</v>
      </c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  <c r="AE177" s="62"/>
      <c r="AF177" s="62"/>
      <c r="AG177" s="62"/>
      <c r="AH177" s="62"/>
      <c r="AI177" s="62"/>
      <c r="AJ177" s="62"/>
      <c r="AK177" s="62"/>
      <c r="AL177" s="20" t="n">
        <v>50</v>
      </c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</row>
    <row r="178" customFormat="false" ht="36" hidden="false" customHeight="true" outlineLevel="0" collapsed="false">
      <c r="B178" s="48" t="s">
        <v>74</v>
      </c>
      <c r="C178" s="91"/>
      <c r="D178" s="54" t="s">
        <v>75</v>
      </c>
      <c r="E178" s="55" t="n">
        <v>3940</v>
      </c>
      <c r="F178" s="97" t="n">
        <f aca="false">F179+F180+F181</f>
        <v>309</v>
      </c>
      <c r="G178" s="97" t="n">
        <f aca="false">G179+G180+G181</f>
        <v>26961</v>
      </c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7"/>
      <c r="AI178" s="77"/>
      <c r="AJ178" s="77"/>
      <c r="AK178" s="77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</row>
    <row r="179" customFormat="false" ht="26.25" hidden="false" customHeight="true" outlineLevel="0" collapsed="false">
      <c r="B179" s="48" t="s">
        <v>76</v>
      </c>
      <c r="C179" s="91"/>
      <c r="D179" s="54" t="s">
        <v>77</v>
      </c>
      <c r="E179" s="55" t="n">
        <v>4920</v>
      </c>
      <c r="F179" s="56" t="n">
        <f aca="false">SUM(H179:BC179)</f>
        <v>5</v>
      </c>
      <c r="G179" s="56" t="n">
        <f aca="false">E179-F179</f>
        <v>4915</v>
      </c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7"/>
      <c r="AI179" s="77"/>
      <c r="AJ179" s="77" t="n">
        <v>5</v>
      </c>
      <c r="AK179" s="77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</row>
    <row r="180" customFormat="false" ht="26.25" hidden="false" customHeight="true" outlineLevel="0" collapsed="false">
      <c r="B180" s="48" t="s">
        <v>78</v>
      </c>
      <c r="C180" s="91"/>
      <c r="D180" s="54" t="s">
        <v>79</v>
      </c>
      <c r="E180" s="55" t="n">
        <v>17100</v>
      </c>
      <c r="F180" s="56" t="n">
        <f aca="false">SUM(H180:BC180)</f>
        <v>50</v>
      </c>
      <c r="G180" s="56" t="n">
        <f aca="false">E180-F180</f>
        <v>17050</v>
      </c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  <c r="AE180" s="62"/>
      <c r="AF180" s="62"/>
      <c r="AG180" s="62"/>
      <c r="AH180" s="62"/>
      <c r="AI180" s="62"/>
      <c r="AJ180" s="62"/>
      <c r="AK180" s="62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41" t="n">
        <v>50</v>
      </c>
      <c r="BA180" s="20"/>
      <c r="BB180" s="20"/>
      <c r="BC180" s="20"/>
    </row>
    <row r="181" customFormat="false" ht="36.6" hidden="false" customHeight="true" outlineLevel="0" collapsed="false">
      <c r="B181" s="48" t="s">
        <v>80</v>
      </c>
      <c r="C181" s="91"/>
      <c r="D181" s="54" t="s">
        <v>81</v>
      </c>
      <c r="E181" s="55" t="n">
        <v>5250</v>
      </c>
      <c r="F181" s="56" t="n">
        <f aca="false">SUM(H181:BC181)</f>
        <v>254</v>
      </c>
      <c r="G181" s="56" t="n">
        <f aca="false">E181-F181</f>
        <v>4996</v>
      </c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  <c r="AE181" s="62"/>
      <c r="AF181" s="62"/>
      <c r="AG181" s="62"/>
      <c r="AH181" s="62"/>
      <c r="AI181" s="62"/>
      <c r="AJ181" s="62" t="n">
        <v>254</v>
      </c>
      <c r="AK181" s="62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41"/>
      <c r="BA181" s="20"/>
      <c r="BB181" s="20"/>
      <c r="BC181" s="20"/>
    </row>
    <row r="182" customFormat="false" ht="26.25" hidden="false" customHeight="true" outlineLevel="0" collapsed="false">
      <c r="B182" s="48" t="s">
        <v>82</v>
      </c>
      <c r="C182" s="91"/>
      <c r="D182" s="54" t="s">
        <v>83</v>
      </c>
      <c r="E182" s="55" t="n">
        <v>3280</v>
      </c>
      <c r="F182" s="97" t="n">
        <f aca="false">F183</f>
        <v>30</v>
      </c>
      <c r="G182" s="97" t="n">
        <f aca="false">G183</f>
        <v>1280</v>
      </c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7"/>
      <c r="AI182" s="77"/>
      <c r="AJ182" s="77"/>
      <c r="AK182" s="77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</row>
    <row r="183" customFormat="false" ht="26.25" hidden="false" customHeight="true" outlineLevel="0" collapsed="false">
      <c r="B183" s="48" t="s">
        <v>84</v>
      </c>
      <c r="C183" s="91"/>
      <c r="D183" s="54" t="s">
        <v>85</v>
      </c>
      <c r="E183" s="55" t="n">
        <v>1310</v>
      </c>
      <c r="F183" s="56" t="n">
        <f aca="false">SUM(H183:BC183)</f>
        <v>30</v>
      </c>
      <c r="G183" s="56" t="n">
        <f aca="false">E183-F183</f>
        <v>1280</v>
      </c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  <c r="AE183" s="62"/>
      <c r="AF183" s="62"/>
      <c r="AG183" s="62"/>
      <c r="AH183" s="62"/>
      <c r="AI183" s="62"/>
      <c r="AJ183" s="62"/>
      <c r="AK183" s="62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41" t="n">
        <v>30</v>
      </c>
      <c r="AZ183" s="20"/>
      <c r="BA183" s="20"/>
      <c r="BB183" s="20"/>
      <c r="BC183" s="20"/>
    </row>
    <row r="184" customFormat="false" ht="26.25" hidden="false" customHeight="true" outlineLevel="0" collapsed="false">
      <c r="B184" s="48" t="s">
        <v>86</v>
      </c>
      <c r="C184" s="91"/>
      <c r="D184" s="54" t="s">
        <v>87</v>
      </c>
      <c r="E184" s="55" t="n">
        <v>1310</v>
      </c>
      <c r="F184" s="56" t="n">
        <f aca="false">SUM(F186)</f>
        <v>650</v>
      </c>
      <c r="G184" s="56" t="n">
        <f aca="false">SUM(G186)</f>
        <v>4270</v>
      </c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  <c r="AE184" s="62"/>
      <c r="AF184" s="62"/>
      <c r="AG184" s="62"/>
      <c r="AH184" s="62"/>
      <c r="AI184" s="62"/>
      <c r="AJ184" s="62"/>
      <c r="AK184" s="62"/>
      <c r="AY184" s="41"/>
    </row>
    <row r="185" customFormat="false" ht="37.9" hidden="false" customHeight="true" outlineLevel="0" collapsed="false">
      <c r="B185" s="48" t="s">
        <v>88</v>
      </c>
      <c r="C185" s="91"/>
      <c r="D185" s="54" t="s">
        <v>89</v>
      </c>
      <c r="E185" s="55" t="n">
        <v>7500</v>
      </c>
      <c r="F185" s="56"/>
      <c r="G185" s="56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  <c r="AE185" s="62"/>
      <c r="AF185" s="62"/>
      <c r="AG185" s="62"/>
      <c r="AH185" s="62"/>
      <c r="AI185" s="62"/>
      <c r="AJ185" s="62"/>
      <c r="AK185" s="62"/>
      <c r="AY185" s="41"/>
    </row>
    <row r="186" customFormat="false" ht="26.25" hidden="false" customHeight="true" outlineLevel="0" collapsed="false">
      <c r="B186" s="48" t="s">
        <v>90</v>
      </c>
      <c r="C186" s="91"/>
      <c r="D186" s="54" t="s">
        <v>91</v>
      </c>
      <c r="E186" s="55" t="n">
        <v>4920</v>
      </c>
      <c r="F186" s="56" t="n">
        <f aca="false">SUM(H186:BC186)</f>
        <v>650</v>
      </c>
      <c r="G186" s="56" t="n">
        <f aca="false">E186-F186</f>
        <v>4270</v>
      </c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  <c r="AE186" s="62"/>
      <c r="AF186" s="62"/>
      <c r="AG186" s="62"/>
      <c r="AH186" s="62"/>
      <c r="AI186" s="62"/>
      <c r="AJ186" s="62"/>
      <c r="AK186" s="62"/>
      <c r="AT186" s="1" t="n">
        <v>450</v>
      </c>
      <c r="AV186" s="108" t="n">
        <v>200</v>
      </c>
    </row>
    <row r="187" customFormat="false" ht="26.25" hidden="false" customHeight="true" outlineLevel="0" collapsed="false">
      <c r="B187" s="48" t="s">
        <v>92</v>
      </c>
      <c r="C187" s="91"/>
      <c r="D187" s="54" t="s">
        <v>93</v>
      </c>
      <c r="E187" s="55" t="n">
        <v>2630</v>
      </c>
      <c r="F187" s="56"/>
      <c r="G187" s="56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  <c r="AE187" s="62"/>
      <c r="AF187" s="62"/>
      <c r="AG187" s="62"/>
      <c r="AH187" s="62"/>
      <c r="AI187" s="62"/>
      <c r="AJ187" s="62"/>
      <c r="AK187" s="62"/>
      <c r="AV187" s="108"/>
    </row>
    <row r="188" customFormat="false" ht="26.25" hidden="false" customHeight="true" outlineLevel="0" collapsed="false">
      <c r="B188" s="48" t="s">
        <v>94</v>
      </c>
      <c r="C188" s="91"/>
      <c r="D188" s="54" t="s">
        <v>95</v>
      </c>
      <c r="E188" s="55" t="n">
        <v>3290</v>
      </c>
      <c r="F188" s="56"/>
      <c r="G188" s="56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  <c r="AE188" s="62"/>
      <c r="AF188" s="62"/>
      <c r="AG188" s="62"/>
      <c r="AH188" s="62"/>
      <c r="AI188" s="62"/>
      <c r="AJ188" s="62"/>
      <c r="AK188" s="62"/>
      <c r="AV188" s="108"/>
    </row>
    <row r="189" customFormat="false" ht="26.25" hidden="false" customHeight="true" outlineLevel="0" collapsed="false">
      <c r="B189" s="48" t="s">
        <v>96</v>
      </c>
      <c r="C189" s="91"/>
      <c r="D189" s="54" t="s">
        <v>97</v>
      </c>
      <c r="E189" s="55" t="n">
        <v>3280</v>
      </c>
      <c r="F189" s="56"/>
      <c r="G189" s="56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  <c r="AE189" s="62"/>
      <c r="AF189" s="62"/>
      <c r="AG189" s="62"/>
      <c r="AH189" s="62"/>
      <c r="AI189" s="62"/>
      <c r="AJ189" s="62"/>
      <c r="AK189" s="62"/>
      <c r="AV189" s="108"/>
    </row>
    <row r="190" customFormat="false" ht="26.25" hidden="false" customHeight="true" outlineLevel="0" collapsed="false">
      <c r="B190" s="48" t="s">
        <v>98</v>
      </c>
      <c r="C190" s="91"/>
      <c r="D190" s="54" t="s">
        <v>99</v>
      </c>
      <c r="E190" s="55" t="n">
        <v>4590</v>
      </c>
      <c r="F190" s="56"/>
      <c r="G190" s="56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  <c r="AE190" s="62"/>
      <c r="AF190" s="62"/>
      <c r="AG190" s="62"/>
      <c r="AH190" s="62"/>
      <c r="AI190" s="62"/>
      <c r="AJ190" s="62"/>
      <c r="AK190" s="62"/>
      <c r="AV190" s="108"/>
    </row>
    <row r="191" customFormat="false" ht="34.9" hidden="false" customHeight="true" outlineLevel="0" collapsed="false">
      <c r="B191" s="48" t="s">
        <v>100</v>
      </c>
      <c r="C191" s="91"/>
      <c r="D191" s="54" t="s">
        <v>101</v>
      </c>
      <c r="E191" s="55" t="n">
        <v>2620</v>
      </c>
      <c r="F191" s="56"/>
      <c r="G191" s="56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  <c r="AE191" s="62"/>
      <c r="AF191" s="62"/>
      <c r="AG191" s="62"/>
      <c r="AH191" s="62"/>
      <c r="AI191" s="62"/>
      <c r="AJ191" s="62"/>
      <c r="AK191" s="62"/>
      <c r="AV191" s="108"/>
    </row>
    <row r="192" customFormat="false" ht="26.25" hidden="false" customHeight="true" outlineLevel="0" collapsed="false">
      <c r="B192" s="48" t="s">
        <v>102</v>
      </c>
      <c r="C192" s="91"/>
      <c r="D192" s="54" t="s">
        <v>103</v>
      </c>
      <c r="E192" s="55" t="n">
        <v>7870</v>
      </c>
      <c r="F192" s="56"/>
      <c r="G192" s="56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  <c r="AE192" s="62"/>
      <c r="AF192" s="62"/>
      <c r="AG192" s="62"/>
      <c r="AH192" s="62"/>
      <c r="AI192" s="62"/>
      <c r="AJ192" s="62"/>
      <c r="AK192" s="62"/>
      <c r="AV192" s="108"/>
    </row>
    <row r="193" customFormat="false" ht="37.15" hidden="false" customHeight="true" outlineLevel="0" collapsed="false">
      <c r="B193" s="48" t="s">
        <v>104</v>
      </c>
      <c r="C193" s="91"/>
      <c r="D193" s="54" t="s">
        <v>105</v>
      </c>
      <c r="E193" s="55" t="n">
        <v>7550</v>
      </c>
      <c r="F193" s="56"/>
      <c r="G193" s="56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  <c r="AE193" s="62"/>
      <c r="AF193" s="62"/>
      <c r="AG193" s="62"/>
      <c r="AH193" s="62"/>
      <c r="AI193" s="62"/>
      <c r="AJ193" s="62"/>
      <c r="AK193" s="62"/>
      <c r="AV193" s="108"/>
    </row>
    <row r="194" customFormat="false" ht="26.25" hidden="false" customHeight="true" outlineLevel="0" collapsed="false">
      <c r="B194" s="48" t="s">
        <v>106</v>
      </c>
      <c r="C194" s="91"/>
      <c r="D194" s="54" t="s">
        <v>107</v>
      </c>
      <c r="E194" s="55" t="n">
        <v>9850</v>
      </c>
      <c r="F194" s="56"/>
      <c r="G194" s="56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  <c r="AE194" s="62"/>
      <c r="AF194" s="62"/>
      <c r="AG194" s="62"/>
      <c r="AH194" s="62"/>
      <c r="AI194" s="62"/>
      <c r="AJ194" s="62"/>
      <c r="AK194" s="62"/>
      <c r="AV194" s="108"/>
    </row>
    <row r="195" customFormat="false" ht="36.6" hidden="false" customHeight="true" outlineLevel="0" collapsed="false">
      <c r="B195" s="48" t="s">
        <v>108</v>
      </c>
      <c r="C195" s="91"/>
      <c r="D195" s="54" t="s">
        <v>109</v>
      </c>
      <c r="E195" s="55" t="n">
        <v>9190</v>
      </c>
      <c r="F195" s="56"/>
      <c r="G195" s="56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  <c r="AE195" s="62"/>
      <c r="AF195" s="62"/>
      <c r="AG195" s="62"/>
      <c r="AH195" s="62"/>
      <c r="AI195" s="62"/>
      <c r="AJ195" s="62"/>
      <c r="AK195" s="62"/>
      <c r="AV195" s="108"/>
    </row>
    <row r="196" customFormat="false" ht="34.9" hidden="false" customHeight="true" outlineLevel="0" collapsed="false">
      <c r="B196" s="48" t="s">
        <v>110</v>
      </c>
      <c r="C196" s="91"/>
      <c r="D196" s="54" t="s">
        <v>111</v>
      </c>
      <c r="E196" s="55" t="n">
        <v>8480</v>
      </c>
      <c r="F196" s="56"/>
      <c r="G196" s="56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  <c r="AE196" s="62"/>
      <c r="AF196" s="62"/>
      <c r="AG196" s="62"/>
      <c r="AH196" s="62"/>
      <c r="AI196" s="62"/>
      <c r="AJ196" s="62"/>
      <c r="AK196" s="62"/>
      <c r="AV196" s="108"/>
    </row>
    <row r="197" customFormat="false" ht="26.25" hidden="false" customHeight="true" outlineLevel="0" collapsed="false">
      <c r="B197" s="48" t="s">
        <v>112</v>
      </c>
      <c r="C197" s="91"/>
      <c r="D197" s="54" t="s">
        <v>113</v>
      </c>
      <c r="E197" s="55" t="n">
        <v>13790</v>
      </c>
      <c r="F197" s="56"/>
      <c r="G197" s="56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  <c r="AE197" s="62"/>
      <c r="AF197" s="62"/>
      <c r="AG197" s="62"/>
      <c r="AH197" s="62"/>
      <c r="AI197" s="62"/>
      <c r="AJ197" s="62"/>
      <c r="AK197" s="62"/>
      <c r="AV197" s="108"/>
    </row>
    <row r="198" customFormat="false" ht="26.25" hidden="false" customHeight="true" outlineLevel="0" collapsed="false">
      <c r="B198" s="48" t="s">
        <v>114</v>
      </c>
      <c r="C198" s="91"/>
      <c r="D198" s="54" t="s">
        <v>115</v>
      </c>
      <c r="E198" s="55" t="n">
        <v>1640</v>
      </c>
      <c r="F198" s="56"/>
      <c r="G198" s="56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  <c r="AE198" s="62"/>
      <c r="AF198" s="62"/>
      <c r="AG198" s="62"/>
      <c r="AH198" s="62"/>
      <c r="AI198" s="62"/>
      <c r="AJ198" s="62"/>
      <c r="AK198" s="62"/>
      <c r="AV198" s="108"/>
    </row>
    <row r="199" customFormat="false" ht="36.6" hidden="false" customHeight="true" outlineLevel="0" collapsed="false">
      <c r="B199" s="48" t="s">
        <v>116</v>
      </c>
      <c r="C199" s="91"/>
      <c r="D199" s="54" t="s">
        <v>117</v>
      </c>
      <c r="E199" s="55" t="n">
        <v>5250</v>
      </c>
      <c r="F199" s="56"/>
      <c r="G199" s="56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  <c r="AE199" s="62"/>
      <c r="AF199" s="62"/>
      <c r="AG199" s="62"/>
      <c r="AH199" s="62"/>
      <c r="AI199" s="62"/>
      <c r="AJ199" s="62"/>
      <c r="AK199" s="62"/>
      <c r="AV199" s="108"/>
    </row>
    <row r="200" customFormat="false" ht="26.25" hidden="false" customHeight="true" outlineLevel="0" collapsed="false">
      <c r="B200" s="48" t="s">
        <v>118</v>
      </c>
      <c r="C200" s="91"/>
      <c r="D200" s="54" t="s">
        <v>119</v>
      </c>
      <c r="E200" s="55" t="n">
        <v>4910</v>
      </c>
      <c r="F200" s="56"/>
      <c r="G200" s="56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  <c r="AE200" s="62"/>
      <c r="AF200" s="62"/>
      <c r="AG200" s="62"/>
      <c r="AH200" s="62"/>
      <c r="AI200" s="62"/>
      <c r="AJ200" s="62"/>
      <c r="AK200" s="62"/>
      <c r="AV200" s="108"/>
    </row>
    <row r="201" customFormat="false" ht="26.25" hidden="false" customHeight="true" outlineLevel="0" collapsed="false">
      <c r="B201" s="48" t="s">
        <v>120</v>
      </c>
      <c r="C201" s="91"/>
      <c r="D201" s="54" t="s">
        <v>121</v>
      </c>
      <c r="E201" s="55" t="n">
        <v>4260</v>
      </c>
      <c r="F201" s="56"/>
      <c r="G201" s="56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  <c r="AE201" s="62"/>
      <c r="AF201" s="62"/>
      <c r="AG201" s="62"/>
      <c r="AH201" s="62"/>
      <c r="AI201" s="62"/>
      <c r="AJ201" s="62"/>
      <c r="AK201" s="62"/>
      <c r="AV201" s="108"/>
    </row>
    <row r="202" customFormat="false" ht="26.25" hidden="false" customHeight="true" outlineLevel="0" collapsed="false">
      <c r="B202" s="48" t="s">
        <v>122</v>
      </c>
      <c r="C202" s="91"/>
      <c r="D202" s="54" t="s">
        <v>123</v>
      </c>
      <c r="E202" s="55" t="n">
        <v>7550</v>
      </c>
      <c r="F202" s="56"/>
      <c r="G202" s="56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  <c r="AE202" s="62"/>
      <c r="AF202" s="62"/>
      <c r="AG202" s="62"/>
      <c r="AH202" s="62"/>
      <c r="AI202" s="62"/>
      <c r="AJ202" s="62"/>
      <c r="AK202" s="62"/>
      <c r="AV202" s="108"/>
    </row>
    <row r="203" customFormat="false" ht="26.25" hidden="false" customHeight="true" outlineLevel="0" collapsed="false">
      <c r="B203" s="48" t="s">
        <v>124</v>
      </c>
      <c r="C203" s="91"/>
      <c r="D203" s="54" t="s">
        <v>125</v>
      </c>
      <c r="E203" s="55" t="n">
        <v>2620</v>
      </c>
      <c r="F203" s="56"/>
      <c r="G203" s="56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  <c r="AE203" s="62"/>
      <c r="AF203" s="62"/>
      <c r="AG203" s="62"/>
      <c r="AH203" s="62"/>
      <c r="AI203" s="62"/>
      <c r="AJ203" s="62"/>
      <c r="AK203" s="62"/>
      <c r="AV203" s="108"/>
    </row>
    <row r="204" customFormat="false" ht="26.25" hidden="false" customHeight="true" outlineLevel="0" collapsed="false">
      <c r="B204" s="48" t="s">
        <v>126</v>
      </c>
      <c r="C204" s="91"/>
      <c r="D204" s="54" t="s">
        <v>127</v>
      </c>
      <c r="E204" s="55" t="n">
        <v>7880</v>
      </c>
      <c r="F204" s="56"/>
      <c r="G204" s="56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  <c r="AE204" s="62"/>
      <c r="AF204" s="62"/>
      <c r="AG204" s="62"/>
      <c r="AH204" s="62"/>
      <c r="AI204" s="62"/>
      <c r="AJ204" s="62"/>
      <c r="AK204" s="62"/>
      <c r="AV204" s="108"/>
    </row>
    <row r="205" customFormat="false" ht="26.25" hidden="false" customHeight="true" outlineLevel="0" collapsed="false">
      <c r="B205" s="48" t="s">
        <v>128</v>
      </c>
      <c r="C205" s="91"/>
      <c r="D205" s="54" t="s">
        <v>129</v>
      </c>
      <c r="E205" s="55" t="n">
        <v>81550</v>
      </c>
      <c r="F205" s="56"/>
      <c r="G205" s="56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  <c r="AE205" s="62"/>
      <c r="AF205" s="62"/>
      <c r="AG205" s="62"/>
      <c r="AH205" s="62"/>
      <c r="AI205" s="62"/>
      <c r="AJ205" s="62"/>
      <c r="AK205" s="62"/>
      <c r="AV205" s="108"/>
    </row>
    <row r="206" customFormat="false" ht="26.25" hidden="false" customHeight="true" outlineLevel="0" collapsed="false">
      <c r="B206" s="48" t="s">
        <v>130</v>
      </c>
      <c r="C206" s="91"/>
      <c r="D206" s="54" t="s">
        <v>131</v>
      </c>
      <c r="E206" s="55" t="n">
        <v>83500</v>
      </c>
      <c r="F206" s="56"/>
      <c r="G206" s="56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  <c r="AE206" s="62"/>
      <c r="AF206" s="62"/>
      <c r="AG206" s="62"/>
      <c r="AH206" s="62"/>
      <c r="AI206" s="62"/>
      <c r="AJ206" s="62"/>
      <c r="AK206" s="62"/>
      <c r="AV206" s="108"/>
    </row>
    <row r="207" customFormat="false" ht="26.25" hidden="false" customHeight="true" outlineLevel="0" collapsed="false">
      <c r="B207" s="48" t="s">
        <v>132</v>
      </c>
      <c r="C207" s="91"/>
      <c r="D207" s="54" t="s">
        <v>133</v>
      </c>
      <c r="E207" s="55" t="n">
        <v>48600</v>
      </c>
      <c r="F207" s="56"/>
      <c r="G207" s="56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  <c r="AE207" s="62"/>
      <c r="AF207" s="62"/>
      <c r="AG207" s="62"/>
      <c r="AH207" s="62"/>
      <c r="AI207" s="62"/>
      <c r="AJ207" s="62"/>
      <c r="AK207" s="62"/>
      <c r="AV207" s="108"/>
    </row>
    <row r="208" customFormat="false" ht="33.6" hidden="false" customHeight="true" outlineLevel="0" collapsed="false">
      <c r="B208" s="48" t="s">
        <v>134</v>
      </c>
      <c r="C208" s="91"/>
      <c r="D208" s="54" t="s">
        <v>135</v>
      </c>
      <c r="E208" s="55" t="n">
        <v>311900</v>
      </c>
      <c r="F208" s="56"/>
      <c r="G208" s="56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  <c r="AE208" s="62"/>
      <c r="AF208" s="62"/>
      <c r="AG208" s="62"/>
      <c r="AH208" s="62"/>
      <c r="AI208" s="62"/>
      <c r="AJ208" s="62"/>
      <c r="AK208" s="62"/>
      <c r="AV208" s="108"/>
    </row>
    <row r="209" customFormat="false" ht="26.25" hidden="false" customHeight="true" outlineLevel="0" collapsed="false">
      <c r="B209" s="48" t="s">
        <v>136</v>
      </c>
      <c r="C209" s="91"/>
      <c r="D209" s="54" t="s">
        <v>137</v>
      </c>
      <c r="E209" s="55" t="n">
        <v>990</v>
      </c>
      <c r="F209" s="56"/>
      <c r="G209" s="56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  <c r="AE209" s="62"/>
      <c r="AF209" s="62"/>
      <c r="AG209" s="62"/>
      <c r="AH209" s="62"/>
      <c r="AI209" s="62"/>
      <c r="AJ209" s="62"/>
      <c r="AK209" s="62"/>
      <c r="AV209" s="108"/>
    </row>
    <row r="210" customFormat="false" ht="26.25" hidden="false" customHeight="true" outlineLevel="0" collapsed="false">
      <c r="B210" s="48" t="s">
        <v>138</v>
      </c>
      <c r="C210" s="91"/>
      <c r="D210" s="54" t="s">
        <v>139</v>
      </c>
      <c r="E210" s="55" t="n">
        <v>2950</v>
      </c>
      <c r="F210" s="56"/>
      <c r="G210" s="56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V210" s="108"/>
    </row>
    <row r="211" customFormat="false" ht="26.25" hidden="false" customHeight="true" outlineLevel="0" collapsed="false">
      <c r="B211" s="48" t="s">
        <v>140</v>
      </c>
      <c r="C211" s="91"/>
      <c r="D211" s="54" t="s">
        <v>141</v>
      </c>
      <c r="E211" s="55" t="n">
        <v>3610</v>
      </c>
      <c r="F211" s="56"/>
      <c r="G211" s="56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  <c r="AE211" s="62"/>
      <c r="AF211" s="62"/>
      <c r="AG211" s="62"/>
      <c r="AH211" s="62"/>
      <c r="AI211" s="62"/>
      <c r="AJ211" s="62"/>
      <c r="AK211" s="62"/>
      <c r="AV211" s="108"/>
    </row>
    <row r="212" customFormat="false" ht="26.25" hidden="false" customHeight="true" outlineLevel="0" collapsed="false">
      <c r="B212" s="48" t="s">
        <v>142</v>
      </c>
      <c r="C212" s="91"/>
      <c r="D212" s="54" t="s">
        <v>143</v>
      </c>
      <c r="E212" s="55" t="n">
        <v>16600</v>
      </c>
      <c r="F212" s="56"/>
      <c r="G212" s="56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  <c r="AE212" s="62"/>
      <c r="AF212" s="62"/>
      <c r="AG212" s="62"/>
      <c r="AH212" s="62"/>
      <c r="AI212" s="62"/>
      <c r="AJ212" s="62"/>
      <c r="AK212" s="62"/>
      <c r="AV212" s="108"/>
    </row>
    <row r="213" customFormat="false" ht="39.6" hidden="false" customHeight="true" outlineLevel="0" collapsed="false">
      <c r="B213" s="48" t="s">
        <v>144</v>
      </c>
      <c r="C213" s="91"/>
      <c r="D213" s="54" t="s">
        <v>145</v>
      </c>
      <c r="E213" s="55" t="n">
        <v>990</v>
      </c>
      <c r="F213" s="56"/>
      <c r="G213" s="56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  <c r="AE213" s="62"/>
      <c r="AF213" s="62"/>
      <c r="AG213" s="62"/>
      <c r="AH213" s="62"/>
      <c r="AI213" s="62"/>
      <c r="AJ213" s="62"/>
      <c r="AK213" s="62"/>
      <c r="AV213" s="108"/>
    </row>
    <row r="214" customFormat="false" ht="39" hidden="false" customHeight="true" outlineLevel="0" collapsed="false">
      <c r="B214" s="48" t="s">
        <v>146</v>
      </c>
      <c r="C214" s="91"/>
      <c r="D214" s="54" t="s">
        <v>147</v>
      </c>
      <c r="E214" s="55" t="n">
        <v>14020</v>
      </c>
      <c r="F214" s="56"/>
      <c r="G214" s="56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  <c r="AE214" s="62"/>
      <c r="AF214" s="62"/>
      <c r="AG214" s="62"/>
      <c r="AH214" s="62"/>
      <c r="AI214" s="62"/>
      <c r="AJ214" s="62"/>
      <c r="AK214" s="62"/>
      <c r="AV214" s="108"/>
    </row>
    <row r="215" customFormat="false" ht="26.25" hidden="false" customHeight="true" outlineLevel="0" collapsed="false">
      <c r="B215" s="48" t="s">
        <v>148</v>
      </c>
      <c r="C215" s="91"/>
      <c r="D215" s="54" t="s">
        <v>149</v>
      </c>
      <c r="E215" s="55" t="n">
        <v>17450</v>
      </c>
      <c r="F215" s="56"/>
      <c r="G215" s="56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  <c r="AE215" s="62"/>
      <c r="AF215" s="62"/>
      <c r="AG215" s="62"/>
      <c r="AH215" s="62"/>
      <c r="AI215" s="62"/>
      <c r="AJ215" s="62"/>
      <c r="AK215" s="62"/>
      <c r="AV215" s="108"/>
    </row>
    <row r="216" customFormat="false" ht="26.25" hidden="false" customHeight="true" outlineLevel="0" collapsed="false">
      <c r="B216" s="48" t="s">
        <v>150</v>
      </c>
      <c r="C216" s="91"/>
      <c r="D216" s="54" t="s">
        <v>151</v>
      </c>
      <c r="E216" s="55" t="n">
        <v>55100</v>
      </c>
      <c r="F216" s="56"/>
      <c r="G216" s="56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  <c r="AE216" s="62"/>
      <c r="AF216" s="62"/>
      <c r="AG216" s="62"/>
      <c r="AH216" s="62"/>
      <c r="AI216" s="62"/>
      <c r="AJ216" s="62"/>
      <c r="AK216" s="62"/>
      <c r="AV216" s="108"/>
    </row>
    <row r="217" customFormat="false" ht="36.6" hidden="false" customHeight="true" outlineLevel="0" collapsed="false">
      <c r="B217" s="48" t="s">
        <v>152</v>
      </c>
      <c r="C217" s="91"/>
      <c r="D217" s="54" t="s">
        <v>153</v>
      </c>
      <c r="E217" s="55" t="n">
        <v>10440</v>
      </c>
      <c r="F217" s="56"/>
      <c r="G217" s="56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  <c r="AE217" s="62"/>
      <c r="AF217" s="62"/>
      <c r="AG217" s="62"/>
      <c r="AH217" s="62"/>
      <c r="AI217" s="62"/>
      <c r="AJ217" s="62"/>
      <c r="AK217" s="62"/>
      <c r="AV217" s="108"/>
    </row>
    <row r="218" customFormat="false" ht="38.45" hidden="false" customHeight="true" outlineLevel="0" collapsed="false">
      <c r="B218" s="48" t="s">
        <v>154</v>
      </c>
      <c r="C218" s="91"/>
      <c r="D218" s="54" t="s">
        <v>155</v>
      </c>
      <c r="E218" s="55" t="n">
        <v>1970</v>
      </c>
      <c r="F218" s="56"/>
      <c r="G218" s="56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  <c r="AE218" s="62"/>
      <c r="AF218" s="62"/>
      <c r="AG218" s="62"/>
      <c r="AH218" s="62"/>
      <c r="AI218" s="62"/>
      <c r="AJ218" s="62"/>
      <c r="AK218" s="62"/>
      <c r="AV218" s="108"/>
    </row>
    <row r="219" customFormat="false" ht="26.25" hidden="false" customHeight="true" outlineLevel="0" collapsed="false">
      <c r="B219" s="48" t="s">
        <v>156</v>
      </c>
      <c r="C219" s="91"/>
      <c r="D219" s="54" t="s">
        <v>157</v>
      </c>
      <c r="E219" s="55" t="n">
        <v>20550</v>
      </c>
      <c r="F219" s="56"/>
      <c r="G219" s="56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  <c r="AE219" s="62"/>
      <c r="AF219" s="62"/>
      <c r="AG219" s="62"/>
      <c r="AH219" s="62"/>
      <c r="AI219" s="62"/>
      <c r="AJ219" s="62"/>
      <c r="AK219" s="62"/>
      <c r="AV219" s="108"/>
    </row>
    <row r="220" customFormat="false" ht="38.45" hidden="false" customHeight="true" outlineLevel="0" collapsed="false">
      <c r="B220" s="48" t="s">
        <v>158</v>
      </c>
      <c r="C220" s="91"/>
      <c r="D220" s="54" t="s">
        <v>159</v>
      </c>
      <c r="E220" s="55" t="n">
        <v>44400</v>
      </c>
      <c r="F220" s="56"/>
      <c r="G220" s="56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  <c r="AE220" s="62"/>
      <c r="AF220" s="62"/>
      <c r="AG220" s="62"/>
      <c r="AH220" s="62"/>
      <c r="AI220" s="62"/>
      <c r="AJ220" s="62"/>
      <c r="AK220" s="62"/>
      <c r="AV220" s="108"/>
    </row>
    <row r="221" customFormat="false" ht="26.25" hidden="false" customHeight="true" outlineLevel="0" collapsed="false">
      <c r="B221" s="48" t="s">
        <v>160</v>
      </c>
      <c r="C221" s="91"/>
      <c r="D221" s="54" t="s">
        <v>161</v>
      </c>
      <c r="E221" s="55" t="n">
        <v>4260</v>
      </c>
      <c r="F221" s="56"/>
      <c r="G221" s="56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  <c r="AE221" s="62"/>
      <c r="AF221" s="62"/>
      <c r="AG221" s="62"/>
      <c r="AH221" s="62"/>
      <c r="AI221" s="62"/>
      <c r="AJ221" s="62"/>
      <c r="AK221" s="62"/>
      <c r="AV221" s="108"/>
    </row>
    <row r="222" customFormat="false" ht="26.25" hidden="false" customHeight="true" outlineLevel="0" collapsed="false">
      <c r="B222" s="48" t="s">
        <v>162</v>
      </c>
      <c r="C222" s="91"/>
      <c r="D222" s="54" t="s">
        <v>163</v>
      </c>
      <c r="E222" s="55" t="n">
        <v>980</v>
      </c>
      <c r="F222" s="56"/>
      <c r="G222" s="56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/>
      <c r="AH222" s="62"/>
      <c r="AI222" s="62"/>
      <c r="AJ222" s="62"/>
      <c r="AK222" s="62"/>
      <c r="AV222" s="108"/>
    </row>
    <row r="223" customFormat="false" ht="26.25" hidden="false" customHeight="true" outlineLevel="0" collapsed="false">
      <c r="B223" s="48" t="s">
        <v>164</v>
      </c>
      <c r="C223" s="91"/>
      <c r="D223" s="54" t="s">
        <v>165</v>
      </c>
      <c r="E223" s="55" t="n">
        <v>19570</v>
      </c>
      <c r="F223" s="56"/>
      <c r="G223" s="56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  <c r="AE223" s="62"/>
      <c r="AF223" s="62"/>
      <c r="AG223" s="62"/>
      <c r="AH223" s="62"/>
      <c r="AI223" s="62"/>
      <c r="AJ223" s="62"/>
      <c r="AK223" s="62"/>
      <c r="AV223" s="108"/>
    </row>
    <row r="224" customFormat="false" ht="26.25" hidden="false" customHeight="true" outlineLevel="0" collapsed="false">
      <c r="B224" s="48" t="s">
        <v>166</v>
      </c>
      <c r="C224" s="91"/>
      <c r="D224" s="54" t="s">
        <v>167</v>
      </c>
      <c r="E224" s="55" t="n">
        <v>5580</v>
      </c>
      <c r="F224" s="56"/>
      <c r="G224" s="56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  <c r="AE224" s="62"/>
      <c r="AF224" s="62"/>
      <c r="AG224" s="62"/>
      <c r="AH224" s="62"/>
      <c r="AI224" s="62"/>
      <c r="AJ224" s="62"/>
      <c r="AK224" s="62"/>
      <c r="AV224" s="108"/>
    </row>
    <row r="225" customFormat="false" ht="26.25" hidden="false" customHeight="true" outlineLevel="0" collapsed="false">
      <c r="B225" s="48" t="s">
        <v>168</v>
      </c>
      <c r="C225" s="91"/>
      <c r="D225" s="54" t="s">
        <v>169</v>
      </c>
      <c r="E225" s="55" t="n">
        <v>3280</v>
      </c>
      <c r="F225" s="56"/>
      <c r="G225" s="56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  <c r="AE225" s="62"/>
      <c r="AF225" s="62"/>
      <c r="AG225" s="62"/>
      <c r="AH225" s="62"/>
      <c r="AI225" s="62"/>
      <c r="AJ225" s="62"/>
      <c r="AK225" s="62"/>
      <c r="AV225" s="108"/>
    </row>
    <row r="226" customFormat="false" ht="26.25" hidden="false" customHeight="true" outlineLevel="0" collapsed="false">
      <c r="B226" s="48" t="s">
        <v>170</v>
      </c>
      <c r="C226" s="91"/>
      <c r="D226" s="54" t="s">
        <v>171</v>
      </c>
      <c r="E226" s="55" t="n">
        <v>30600</v>
      </c>
      <c r="F226" s="56"/>
      <c r="G226" s="56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  <c r="AE226" s="62"/>
      <c r="AF226" s="62"/>
      <c r="AG226" s="62"/>
      <c r="AH226" s="62"/>
      <c r="AI226" s="62"/>
      <c r="AJ226" s="62"/>
      <c r="AK226" s="62"/>
      <c r="AV226" s="108"/>
    </row>
    <row r="227" customFormat="false" ht="26.25" hidden="false" customHeight="true" outlineLevel="0" collapsed="false">
      <c r="B227" s="48" t="s">
        <v>172</v>
      </c>
      <c r="C227" s="91"/>
      <c r="D227" s="54" t="s">
        <v>173</v>
      </c>
      <c r="E227" s="55" t="n">
        <v>4610</v>
      </c>
      <c r="F227" s="56"/>
      <c r="G227" s="56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  <c r="AE227" s="62"/>
      <c r="AF227" s="62"/>
      <c r="AG227" s="62"/>
      <c r="AH227" s="62"/>
      <c r="AI227" s="62"/>
      <c r="AJ227" s="62"/>
      <c r="AK227" s="62"/>
      <c r="AV227" s="108"/>
    </row>
    <row r="228" customFormat="false" ht="26.25" hidden="false" customHeight="true" outlineLevel="0" collapsed="false">
      <c r="B228" s="48" t="s">
        <v>174</v>
      </c>
      <c r="C228" s="91"/>
      <c r="D228" s="54" t="s">
        <v>175</v>
      </c>
      <c r="E228" s="55" t="n">
        <v>9780</v>
      </c>
      <c r="F228" s="56"/>
      <c r="G228" s="56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  <c r="AE228" s="62"/>
      <c r="AF228" s="62"/>
      <c r="AG228" s="62"/>
      <c r="AH228" s="62"/>
      <c r="AI228" s="62"/>
      <c r="AJ228" s="62"/>
      <c r="AK228" s="62"/>
      <c r="AV228" s="108"/>
    </row>
    <row r="229" customFormat="false" ht="26.25" hidden="false" customHeight="true" outlineLevel="0" collapsed="false">
      <c r="B229" s="48" t="s">
        <v>176</v>
      </c>
      <c r="C229" s="91"/>
      <c r="D229" s="54" t="s">
        <v>177</v>
      </c>
      <c r="E229" s="55" t="n">
        <v>5570</v>
      </c>
      <c r="F229" s="56"/>
      <c r="G229" s="56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  <c r="AE229" s="62"/>
      <c r="AF229" s="62"/>
      <c r="AG229" s="62"/>
      <c r="AH229" s="62"/>
      <c r="AI229" s="62"/>
      <c r="AJ229" s="62"/>
      <c r="AK229" s="62"/>
      <c r="AV229" s="108"/>
    </row>
    <row r="230" customFormat="false" ht="26.25" hidden="false" customHeight="true" outlineLevel="0" collapsed="false">
      <c r="B230" s="48" t="s">
        <v>178</v>
      </c>
      <c r="C230" s="91"/>
      <c r="D230" s="54" t="s">
        <v>179</v>
      </c>
      <c r="E230" s="55" t="n">
        <v>2050</v>
      </c>
      <c r="F230" s="56"/>
      <c r="G230" s="56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  <c r="AE230" s="62"/>
      <c r="AF230" s="62"/>
      <c r="AG230" s="62"/>
      <c r="AH230" s="62"/>
      <c r="AI230" s="62"/>
      <c r="AJ230" s="62"/>
      <c r="AK230" s="62"/>
      <c r="AV230" s="108"/>
    </row>
    <row r="231" customFormat="false" ht="26.25" hidden="false" customHeight="true" outlineLevel="0" collapsed="false">
      <c r="B231" s="48" t="s">
        <v>180</v>
      </c>
      <c r="C231" s="91"/>
      <c r="D231" s="54" t="s">
        <v>181</v>
      </c>
      <c r="E231" s="55" t="n">
        <v>33400</v>
      </c>
      <c r="F231" s="56"/>
      <c r="G231" s="56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  <c r="AE231" s="62"/>
      <c r="AF231" s="62"/>
      <c r="AG231" s="62"/>
      <c r="AH231" s="62"/>
      <c r="AI231" s="62"/>
      <c r="AJ231" s="62"/>
      <c r="AK231" s="62"/>
      <c r="AV231" s="108"/>
    </row>
    <row r="232" customFormat="false" ht="36" hidden="false" customHeight="true" outlineLevel="0" collapsed="false">
      <c r="B232" s="48" t="s">
        <v>182</v>
      </c>
      <c r="C232" s="91"/>
      <c r="D232" s="54" t="s">
        <v>183</v>
      </c>
      <c r="E232" s="55" t="n">
        <v>14110</v>
      </c>
      <c r="F232" s="56"/>
      <c r="G232" s="56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  <c r="AE232" s="62"/>
      <c r="AF232" s="62"/>
      <c r="AG232" s="62"/>
      <c r="AH232" s="62"/>
      <c r="AI232" s="62"/>
      <c r="AJ232" s="62"/>
      <c r="AK232" s="62"/>
      <c r="AV232" s="108"/>
    </row>
    <row r="233" customFormat="false" ht="26.25" hidden="false" customHeight="true" outlineLevel="0" collapsed="false">
      <c r="B233" s="48" t="s">
        <v>184</v>
      </c>
      <c r="C233" s="91"/>
      <c r="D233" s="54" t="s">
        <v>185</v>
      </c>
      <c r="E233" s="55" t="n">
        <v>236600</v>
      </c>
      <c r="F233" s="56"/>
      <c r="G233" s="56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  <c r="AE233" s="62"/>
      <c r="AF233" s="62"/>
      <c r="AG233" s="62"/>
      <c r="AH233" s="62"/>
      <c r="AI233" s="62"/>
      <c r="AJ233" s="62"/>
      <c r="AK233" s="62"/>
      <c r="AV233" s="108"/>
    </row>
    <row r="234" customFormat="false" ht="34.15" hidden="false" customHeight="true" outlineLevel="0" collapsed="false">
      <c r="B234" s="48" t="s">
        <v>186</v>
      </c>
      <c r="C234" s="91"/>
      <c r="D234" s="54" t="s">
        <v>187</v>
      </c>
      <c r="E234" s="55" t="n">
        <v>9130</v>
      </c>
      <c r="F234" s="56"/>
      <c r="G234" s="56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  <c r="AE234" s="62"/>
      <c r="AF234" s="62"/>
      <c r="AG234" s="62"/>
      <c r="AH234" s="62"/>
      <c r="AI234" s="62"/>
      <c r="AJ234" s="62"/>
      <c r="AK234" s="62"/>
      <c r="AV234" s="108"/>
    </row>
    <row r="235" customFormat="false" ht="26.25" hidden="false" customHeight="true" outlineLevel="0" collapsed="false">
      <c r="B235" s="48" t="s">
        <v>188</v>
      </c>
      <c r="C235" s="91"/>
      <c r="D235" s="54" t="s">
        <v>189</v>
      </c>
      <c r="E235" s="55" t="n">
        <v>15420</v>
      </c>
      <c r="F235" s="56"/>
      <c r="G235" s="56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  <c r="AE235" s="62"/>
      <c r="AF235" s="62"/>
      <c r="AG235" s="62"/>
      <c r="AH235" s="62"/>
      <c r="AI235" s="62"/>
      <c r="AJ235" s="62"/>
      <c r="AK235" s="62"/>
      <c r="AV235" s="108"/>
    </row>
    <row r="236" customFormat="false" ht="26.25" hidden="false" customHeight="true" outlineLevel="0" collapsed="false">
      <c r="B236" s="48" t="s">
        <v>190</v>
      </c>
      <c r="C236" s="91"/>
      <c r="D236" s="54" t="s">
        <v>191</v>
      </c>
      <c r="E236" s="55" t="n">
        <v>4230</v>
      </c>
      <c r="F236" s="56"/>
      <c r="G236" s="56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  <c r="AE236" s="62"/>
      <c r="AF236" s="62"/>
      <c r="AG236" s="62"/>
      <c r="AH236" s="62"/>
      <c r="AI236" s="62"/>
      <c r="AJ236" s="62"/>
      <c r="AK236" s="62"/>
      <c r="AV236" s="108"/>
    </row>
    <row r="237" customFormat="false" ht="26.25" hidden="false" customHeight="true" outlineLevel="0" collapsed="false">
      <c r="B237" s="48" t="s">
        <v>192</v>
      </c>
      <c r="C237" s="91"/>
      <c r="D237" s="54" t="s">
        <v>193</v>
      </c>
      <c r="E237" s="55" t="n">
        <v>9190</v>
      </c>
      <c r="F237" s="56"/>
      <c r="G237" s="56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  <c r="AE237" s="62"/>
      <c r="AF237" s="62"/>
      <c r="AG237" s="62"/>
      <c r="AH237" s="62"/>
      <c r="AI237" s="62"/>
      <c r="AJ237" s="62"/>
      <c r="AK237" s="62"/>
      <c r="AV237" s="108"/>
    </row>
    <row r="238" s="84" customFormat="true" ht="50.25" hidden="false" customHeight="true" outlineLevel="0" collapsed="false">
      <c r="B238" s="79"/>
      <c r="C238" s="94"/>
      <c r="D238" s="43" t="s">
        <v>201</v>
      </c>
      <c r="E238" s="46" t="n">
        <f aca="false">SUM(E239:E239)</f>
        <v>2484000</v>
      </c>
      <c r="F238" s="87"/>
      <c r="G238" s="87"/>
      <c r="H238" s="88"/>
      <c r="I238" s="88"/>
      <c r="J238" s="88"/>
      <c r="K238" s="88"/>
      <c r="L238" s="88"/>
      <c r="M238" s="88"/>
      <c r="N238" s="88"/>
      <c r="O238" s="88"/>
      <c r="P238" s="88"/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  <c r="AC238" s="88"/>
      <c r="AD238" s="88"/>
      <c r="AE238" s="88"/>
      <c r="AF238" s="88"/>
      <c r="AG238" s="88"/>
      <c r="AH238" s="88"/>
      <c r="AI238" s="88"/>
      <c r="AJ238" s="88"/>
      <c r="AK238" s="88"/>
      <c r="AV238" s="109"/>
    </row>
    <row r="239" s="84" customFormat="true" ht="51" hidden="false" customHeight="true" outlineLevel="0" collapsed="false">
      <c r="B239" s="85" t="s">
        <v>68</v>
      </c>
      <c r="C239" s="92"/>
      <c r="D239" s="86" t="s">
        <v>69</v>
      </c>
      <c r="E239" s="46" t="n">
        <f aca="false">SUM(E240:E299)</f>
        <v>2484000</v>
      </c>
      <c r="F239" s="87"/>
      <c r="G239" s="87"/>
      <c r="H239" s="88"/>
      <c r="I239" s="88"/>
      <c r="J239" s="88"/>
      <c r="K239" s="88"/>
      <c r="L239" s="88"/>
      <c r="M239" s="88"/>
      <c r="N239" s="88"/>
      <c r="O239" s="88"/>
      <c r="P239" s="88"/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  <c r="AC239" s="88"/>
      <c r="AD239" s="88"/>
      <c r="AE239" s="88"/>
      <c r="AF239" s="88"/>
      <c r="AG239" s="88"/>
      <c r="AH239" s="88"/>
      <c r="AI239" s="88"/>
      <c r="AJ239" s="88"/>
      <c r="AK239" s="88"/>
      <c r="AV239" s="109"/>
    </row>
    <row r="240" customFormat="false" ht="37.15" hidden="false" customHeight="true" outlineLevel="0" collapsed="false">
      <c r="B240" s="48" t="s">
        <v>72</v>
      </c>
      <c r="C240" s="91"/>
      <c r="D240" s="54" t="s">
        <v>73</v>
      </c>
      <c r="E240" s="55" t="n">
        <v>36000</v>
      </c>
      <c r="F240" s="56"/>
      <c r="G240" s="56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  <c r="AE240" s="62"/>
      <c r="AF240" s="62"/>
      <c r="AG240" s="62"/>
      <c r="AH240" s="62"/>
      <c r="AI240" s="62"/>
      <c r="AJ240" s="62"/>
      <c r="AK240" s="62"/>
      <c r="AV240" s="108"/>
    </row>
    <row r="241" customFormat="false" ht="26.25" hidden="false" customHeight="true" outlineLevel="0" collapsed="false">
      <c r="B241" s="48" t="s">
        <v>76</v>
      </c>
      <c r="C241" s="91"/>
      <c r="D241" s="54" t="s">
        <v>77</v>
      </c>
      <c r="E241" s="55" t="n">
        <v>36000</v>
      </c>
      <c r="F241" s="56"/>
      <c r="G241" s="56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  <c r="AE241" s="62"/>
      <c r="AF241" s="62"/>
      <c r="AG241" s="62"/>
      <c r="AH241" s="62"/>
      <c r="AI241" s="62"/>
      <c r="AJ241" s="62"/>
      <c r="AK241" s="62"/>
      <c r="AV241" s="108"/>
    </row>
    <row r="242" customFormat="false" ht="26.25" hidden="false" customHeight="true" outlineLevel="0" collapsed="false">
      <c r="B242" s="48" t="s">
        <v>78</v>
      </c>
      <c r="C242" s="91"/>
      <c r="D242" s="54" t="s">
        <v>79</v>
      </c>
      <c r="E242" s="55" t="n">
        <v>72000</v>
      </c>
      <c r="F242" s="56"/>
      <c r="G242" s="56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  <c r="AE242" s="62"/>
      <c r="AF242" s="62"/>
      <c r="AG242" s="62"/>
      <c r="AH242" s="62"/>
      <c r="AI242" s="62"/>
      <c r="AJ242" s="62"/>
      <c r="AK242" s="62"/>
      <c r="AV242" s="108"/>
    </row>
    <row r="243" customFormat="false" ht="26.25" hidden="true" customHeight="true" outlineLevel="0" collapsed="false">
      <c r="B243" s="48" t="s">
        <v>80</v>
      </c>
      <c r="C243" s="91"/>
      <c r="D243" s="54" t="s">
        <v>81</v>
      </c>
      <c r="E243" s="55"/>
      <c r="F243" s="56"/>
      <c r="G243" s="56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  <c r="AE243" s="62"/>
      <c r="AF243" s="62"/>
      <c r="AG243" s="62"/>
      <c r="AH243" s="62"/>
      <c r="AI243" s="62"/>
      <c r="AJ243" s="62"/>
      <c r="AK243" s="62"/>
      <c r="AV243" s="108"/>
    </row>
    <row r="244" customFormat="false" ht="26.25" hidden="true" customHeight="true" outlineLevel="0" collapsed="false">
      <c r="B244" s="48" t="s">
        <v>82</v>
      </c>
      <c r="C244" s="91"/>
      <c r="D244" s="54" t="s">
        <v>83</v>
      </c>
      <c r="E244" s="55"/>
      <c r="F244" s="56"/>
      <c r="G244" s="56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  <c r="AE244" s="62"/>
      <c r="AF244" s="62"/>
      <c r="AG244" s="62"/>
      <c r="AH244" s="62"/>
      <c r="AI244" s="62"/>
      <c r="AJ244" s="62"/>
      <c r="AK244" s="62"/>
      <c r="AV244" s="108"/>
    </row>
    <row r="245" customFormat="false" ht="26.25" hidden="false" customHeight="true" outlineLevel="0" collapsed="false">
      <c r="B245" s="48" t="s">
        <v>84</v>
      </c>
      <c r="C245" s="91"/>
      <c r="D245" s="54" t="s">
        <v>85</v>
      </c>
      <c r="E245" s="55" t="n">
        <v>36000</v>
      </c>
      <c r="F245" s="56"/>
      <c r="G245" s="56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  <c r="AE245" s="62"/>
      <c r="AF245" s="62"/>
      <c r="AG245" s="62"/>
      <c r="AH245" s="62"/>
      <c r="AI245" s="62"/>
      <c r="AJ245" s="62"/>
      <c r="AK245" s="62"/>
      <c r="AV245" s="108"/>
    </row>
    <row r="246" customFormat="false" ht="26.25" hidden="true" customHeight="true" outlineLevel="0" collapsed="false">
      <c r="B246" s="48" t="s">
        <v>86</v>
      </c>
      <c r="C246" s="91"/>
      <c r="D246" s="54" t="s">
        <v>87</v>
      </c>
      <c r="E246" s="55"/>
      <c r="F246" s="56"/>
      <c r="G246" s="56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  <c r="AE246" s="62"/>
      <c r="AF246" s="62"/>
      <c r="AG246" s="62"/>
      <c r="AH246" s="62"/>
      <c r="AI246" s="62"/>
      <c r="AJ246" s="62"/>
      <c r="AK246" s="62"/>
      <c r="AV246" s="108"/>
    </row>
    <row r="247" customFormat="false" ht="26.25" hidden="true" customHeight="true" outlineLevel="0" collapsed="false">
      <c r="B247" s="48" t="s">
        <v>88</v>
      </c>
      <c r="C247" s="91"/>
      <c r="D247" s="54" t="s">
        <v>89</v>
      </c>
      <c r="E247" s="55"/>
      <c r="F247" s="56"/>
      <c r="G247" s="56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  <c r="AE247" s="62"/>
      <c r="AF247" s="62"/>
      <c r="AG247" s="62"/>
      <c r="AH247" s="62"/>
      <c r="AI247" s="62"/>
      <c r="AJ247" s="62"/>
      <c r="AK247" s="62"/>
      <c r="AV247" s="108"/>
    </row>
    <row r="248" customFormat="false" ht="26.25" hidden="true" customHeight="true" outlineLevel="0" collapsed="false">
      <c r="B248" s="48" t="s">
        <v>90</v>
      </c>
      <c r="C248" s="91"/>
      <c r="D248" s="54" t="s">
        <v>91</v>
      </c>
      <c r="E248" s="55"/>
      <c r="F248" s="56"/>
      <c r="G248" s="56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V248" s="108"/>
    </row>
    <row r="249" customFormat="false" ht="26.25" hidden="true" customHeight="true" outlineLevel="0" collapsed="false">
      <c r="B249" s="48" t="s">
        <v>92</v>
      </c>
      <c r="C249" s="91"/>
      <c r="D249" s="54" t="s">
        <v>93</v>
      </c>
      <c r="E249" s="55"/>
      <c r="F249" s="56"/>
      <c r="G249" s="56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  <c r="AE249" s="62"/>
      <c r="AF249" s="62"/>
      <c r="AG249" s="62"/>
      <c r="AH249" s="62"/>
      <c r="AI249" s="62"/>
      <c r="AJ249" s="62"/>
      <c r="AK249" s="62"/>
      <c r="AV249" s="108"/>
    </row>
    <row r="250" customFormat="false" ht="26.25" hidden="true" customHeight="true" outlineLevel="0" collapsed="false">
      <c r="B250" s="48" t="s">
        <v>94</v>
      </c>
      <c r="C250" s="91"/>
      <c r="D250" s="54" t="s">
        <v>95</v>
      </c>
      <c r="E250" s="55"/>
      <c r="F250" s="56"/>
      <c r="G250" s="56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62"/>
      <c r="AH250" s="62"/>
      <c r="AI250" s="62"/>
      <c r="AJ250" s="62"/>
      <c r="AK250" s="62"/>
      <c r="AV250" s="108"/>
    </row>
    <row r="251" customFormat="false" ht="26.25" hidden="false" customHeight="true" outlineLevel="0" collapsed="false">
      <c r="B251" s="48" t="s">
        <v>96</v>
      </c>
      <c r="C251" s="91"/>
      <c r="D251" s="54" t="s">
        <v>97</v>
      </c>
      <c r="E251" s="55" t="n">
        <v>36000</v>
      </c>
      <c r="F251" s="56"/>
      <c r="G251" s="56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62"/>
      <c r="AH251" s="62"/>
      <c r="AI251" s="62"/>
      <c r="AJ251" s="62"/>
      <c r="AK251" s="62"/>
      <c r="AV251" s="108"/>
    </row>
    <row r="252" customFormat="false" ht="26.25" hidden="false" customHeight="true" outlineLevel="0" collapsed="false">
      <c r="B252" s="48" t="s">
        <v>98</v>
      </c>
      <c r="C252" s="91"/>
      <c r="D252" s="54" t="s">
        <v>99</v>
      </c>
      <c r="E252" s="55" t="n">
        <v>36000</v>
      </c>
      <c r="F252" s="56"/>
      <c r="G252" s="56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62"/>
      <c r="AH252" s="62"/>
      <c r="AI252" s="62"/>
      <c r="AJ252" s="62"/>
      <c r="AK252" s="62"/>
      <c r="AV252" s="108"/>
    </row>
    <row r="253" customFormat="false" ht="41.45" hidden="false" customHeight="true" outlineLevel="0" collapsed="false">
      <c r="B253" s="48" t="s">
        <v>100</v>
      </c>
      <c r="C253" s="91"/>
      <c r="D253" s="54" t="s">
        <v>101</v>
      </c>
      <c r="E253" s="55" t="n">
        <v>108000</v>
      </c>
      <c r="F253" s="56"/>
      <c r="G253" s="56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62"/>
      <c r="AH253" s="62"/>
      <c r="AI253" s="62"/>
      <c r="AJ253" s="62"/>
      <c r="AK253" s="62"/>
      <c r="AV253" s="108"/>
    </row>
    <row r="254" customFormat="false" ht="26.25" hidden="true" customHeight="true" outlineLevel="0" collapsed="false">
      <c r="B254" s="48" t="s">
        <v>102</v>
      </c>
      <c r="C254" s="91"/>
      <c r="D254" s="54" t="s">
        <v>103</v>
      </c>
      <c r="E254" s="55"/>
      <c r="F254" s="56"/>
      <c r="G254" s="56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62"/>
      <c r="AH254" s="62"/>
      <c r="AI254" s="62"/>
      <c r="AJ254" s="62"/>
      <c r="AK254" s="62"/>
      <c r="AV254" s="108"/>
    </row>
    <row r="255" customFormat="false" ht="26.25" hidden="true" customHeight="true" outlineLevel="0" collapsed="false">
      <c r="B255" s="48" t="s">
        <v>104</v>
      </c>
      <c r="C255" s="91"/>
      <c r="D255" s="54" t="s">
        <v>105</v>
      </c>
      <c r="E255" s="55"/>
      <c r="F255" s="56"/>
      <c r="G255" s="56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62"/>
      <c r="AH255" s="62"/>
      <c r="AI255" s="62"/>
      <c r="AJ255" s="62"/>
      <c r="AK255" s="62"/>
      <c r="AV255" s="108"/>
    </row>
    <row r="256" customFormat="false" ht="26.25" hidden="false" customHeight="true" outlineLevel="0" collapsed="false">
      <c r="B256" s="48" t="s">
        <v>106</v>
      </c>
      <c r="C256" s="91"/>
      <c r="D256" s="54" t="s">
        <v>107</v>
      </c>
      <c r="E256" s="55" t="n">
        <v>72000</v>
      </c>
      <c r="F256" s="56"/>
      <c r="G256" s="56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62"/>
      <c r="AH256" s="62"/>
      <c r="AI256" s="62"/>
      <c r="AJ256" s="62"/>
      <c r="AK256" s="62"/>
      <c r="AV256" s="108"/>
    </row>
    <row r="257" customFormat="false" ht="26.25" hidden="true" customHeight="true" outlineLevel="0" collapsed="false">
      <c r="B257" s="48" t="s">
        <v>108</v>
      </c>
      <c r="C257" s="91"/>
      <c r="D257" s="54" t="s">
        <v>109</v>
      </c>
      <c r="E257" s="55"/>
      <c r="F257" s="56"/>
      <c r="G257" s="56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62"/>
      <c r="AH257" s="62"/>
      <c r="AI257" s="62"/>
      <c r="AJ257" s="62"/>
      <c r="AK257" s="62"/>
      <c r="AV257" s="108"/>
    </row>
    <row r="258" customFormat="false" ht="38.45" hidden="false" customHeight="true" outlineLevel="0" collapsed="false">
      <c r="B258" s="48" t="s">
        <v>110</v>
      </c>
      <c r="C258" s="91"/>
      <c r="D258" s="54" t="s">
        <v>111</v>
      </c>
      <c r="E258" s="55" t="n">
        <v>36000</v>
      </c>
      <c r="F258" s="56"/>
      <c r="G258" s="56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62"/>
      <c r="AH258" s="62"/>
      <c r="AI258" s="62"/>
      <c r="AJ258" s="62"/>
      <c r="AK258" s="62"/>
      <c r="AV258" s="108"/>
    </row>
    <row r="259" customFormat="false" ht="26.25" hidden="false" customHeight="true" outlineLevel="0" collapsed="false">
      <c r="B259" s="48" t="s">
        <v>112</v>
      </c>
      <c r="C259" s="91"/>
      <c r="D259" s="54" t="s">
        <v>113</v>
      </c>
      <c r="E259" s="55" t="n">
        <v>36000</v>
      </c>
      <c r="F259" s="56"/>
      <c r="G259" s="56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62"/>
      <c r="AH259" s="62"/>
      <c r="AI259" s="62"/>
      <c r="AJ259" s="62"/>
      <c r="AK259" s="62"/>
      <c r="AV259" s="108"/>
    </row>
    <row r="260" customFormat="false" ht="26.25" hidden="true" customHeight="true" outlineLevel="0" collapsed="false">
      <c r="B260" s="48" t="s">
        <v>114</v>
      </c>
      <c r="C260" s="91"/>
      <c r="D260" s="54" t="s">
        <v>115</v>
      </c>
      <c r="E260" s="55"/>
      <c r="F260" s="56"/>
      <c r="G260" s="56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62"/>
      <c r="AH260" s="62"/>
      <c r="AI260" s="62"/>
      <c r="AJ260" s="62"/>
      <c r="AK260" s="62"/>
      <c r="AV260" s="108"/>
    </row>
    <row r="261" customFormat="false" ht="26.25" hidden="true" customHeight="true" outlineLevel="0" collapsed="false">
      <c r="B261" s="48" t="s">
        <v>116</v>
      </c>
      <c r="C261" s="91"/>
      <c r="D261" s="54" t="s">
        <v>117</v>
      </c>
      <c r="E261" s="55"/>
      <c r="F261" s="56"/>
      <c r="G261" s="56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62"/>
      <c r="AH261" s="62"/>
      <c r="AI261" s="62"/>
      <c r="AJ261" s="62"/>
      <c r="AK261" s="62"/>
      <c r="AV261" s="108"/>
    </row>
    <row r="262" customFormat="false" ht="26.25" hidden="true" customHeight="true" outlineLevel="0" collapsed="false">
      <c r="B262" s="48" t="s">
        <v>118</v>
      </c>
      <c r="C262" s="91"/>
      <c r="D262" s="54" t="s">
        <v>119</v>
      </c>
      <c r="E262" s="55"/>
      <c r="F262" s="56"/>
      <c r="G262" s="56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62"/>
      <c r="AH262" s="62"/>
      <c r="AI262" s="62"/>
      <c r="AJ262" s="62"/>
      <c r="AK262" s="62"/>
      <c r="AV262" s="108"/>
    </row>
    <row r="263" customFormat="false" ht="26.25" hidden="true" customHeight="true" outlineLevel="0" collapsed="false">
      <c r="B263" s="48" t="s">
        <v>120</v>
      </c>
      <c r="C263" s="91"/>
      <c r="D263" s="54" t="s">
        <v>121</v>
      </c>
      <c r="E263" s="55"/>
      <c r="F263" s="56"/>
      <c r="G263" s="56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62"/>
      <c r="AH263" s="62"/>
      <c r="AI263" s="62"/>
      <c r="AJ263" s="62"/>
      <c r="AK263" s="62"/>
      <c r="AV263" s="108"/>
    </row>
    <row r="264" customFormat="false" ht="26.25" hidden="false" customHeight="true" outlineLevel="0" collapsed="false">
      <c r="B264" s="48" t="s">
        <v>122</v>
      </c>
      <c r="C264" s="91"/>
      <c r="D264" s="54" t="s">
        <v>123</v>
      </c>
      <c r="E264" s="55" t="n">
        <v>108000</v>
      </c>
      <c r="F264" s="56"/>
      <c r="G264" s="56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62"/>
      <c r="AH264" s="62"/>
      <c r="AI264" s="62"/>
      <c r="AJ264" s="62"/>
      <c r="AK264" s="62"/>
      <c r="AV264" s="108"/>
    </row>
    <row r="265" customFormat="false" ht="26.25" hidden="true" customHeight="true" outlineLevel="0" collapsed="false">
      <c r="B265" s="48" t="s">
        <v>124</v>
      </c>
      <c r="C265" s="91"/>
      <c r="D265" s="110" t="s">
        <v>125</v>
      </c>
      <c r="E265" s="63"/>
      <c r="F265" s="56"/>
      <c r="G265" s="56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62"/>
      <c r="AH265" s="62"/>
      <c r="AI265" s="62"/>
      <c r="AJ265" s="62"/>
      <c r="AK265" s="62"/>
      <c r="AV265" s="108"/>
    </row>
    <row r="266" customFormat="false" ht="26.25" hidden="true" customHeight="true" outlineLevel="0" collapsed="false">
      <c r="B266" s="48" t="s">
        <v>126</v>
      </c>
      <c r="C266" s="91"/>
      <c r="D266" s="110" t="s">
        <v>127</v>
      </c>
      <c r="E266" s="63"/>
      <c r="F266" s="56"/>
      <c r="G266" s="56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62"/>
      <c r="AH266" s="62"/>
      <c r="AI266" s="62"/>
      <c r="AJ266" s="62"/>
      <c r="AK266" s="62"/>
      <c r="AV266" s="108"/>
    </row>
    <row r="267" customFormat="false" ht="26.25" hidden="false" customHeight="true" outlineLevel="0" collapsed="false">
      <c r="B267" s="48" t="s">
        <v>128</v>
      </c>
      <c r="C267" s="91"/>
      <c r="D267" s="54" t="s">
        <v>129</v>
      </c>
      <c r="E267" s="55" t="n">
        <v>36000</v>
      </c>
      <c r="F267" s="56"/>
      <c r="G267" s="56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62"/>
      <c r="AH267" s="62"/>
      <c r="AI267" s="62"/>
      <c r="AJ267" s="62"/>
      <c r="AK267" s="62"/>
      <c r="AV267" s="108"/>
    </row>
    <row r="268" customFormat="false" ht="26.25" hidden="false" customHeight="true" outlineLevel="0" collapsed="false">
      <c r="B268" s="48" t="s">
        <v>130</v>
      </c>
      <c r="C268" s="91"/>
      <c r="D268" s="54" t="s">
        <v>131</v>
      </c>
      <c r="E268" s="55" t="n">
        <v>216000</v>
      </c>
      <c r="F268" s="56"/>
      <c r="G268" s="56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62"/>
      <c r="AH268" s="62"/>
      <c r="AI268" s="62"/>
      <c r="AJ268" s="62"/>
      <c r="AK268" s="62"/>
      <c r="AV268" s="108"/>
    </row>
    <row r="269" customFormat="false" ht="26.25" hidden="false" customHeight="true" outlineLevel="0" collapsed="false">
      <c r="B269" s="48" t="s">
        <v>132</v>
      </c>
      <c r="C269" s="91"/>
      <c r="D269" s="54" t="s">
        <v>133</v>
      </c>
      <c r="E269" s="55" t="n">
        <v>72000</v>
      </c>
      <c r="F269" s="56"/>
      <c r="G269" s="56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  <c r="AE269" s="62"/>
      <c r="AF269" s="62"/>
      <c r="AG269" s="62"/>
      <c r="AH269" s="62"/>
      <c r="AI269" s="62"/>
      <c r="AJ269" s="62"/>
      <c r="AK269" s="62"/>
      <c r="AV269" s="108"/>
    </row>
    <row r="270" customFormat="false" ht="37.9" hidden="false" customHeight="true" outlineLevel="0" collapsed="false">
      <c r="B270" s="48" t="s">
        <v>134</v>
      </c>
      <c r="C270" s="91"/>
      <c r="D270" s="54" t="s">
        <v>135</v>
      </c>
      <c r="E270" s="55" t="n">
        <v>216000</v>
      </c>
      <c r="F270" s="56"/>
      <c r="G270" s="56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  <c r="AE270" s="62"/>
      <c r="AF270" s="62"/>
      <c r="AG270" s="62"/>
      <c r="AH270" s="62"/>
      <c r="AI270" s="62"/>
      <c r="AJ270" s="62"/>
      <c r="AK270" s="62"/>
      <c r="AV270" s="108"/>
    </row>
    <row r="271" customFormat="false" ht="26.25" hidden="true" customHeight="true" outlineLevel="0" collapsed="false">
      <c r="B271" s="48" t="s">
        <v>136</v>
      </c>
      <c r="C271" s="91"/>
      <c r="D271" s="54" t="s">
        <v>137</v>
      </c>
      <c r="E271" s="55"/>
      <c r="F271" s="56"/>
      <c r="G271" s="56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  <c r="AE271" s="62"/>
      <c r="AF271" s="62"/>
      <c r="AG271" s="62"/>
      <c r="AH271" s="62"/>
      <c r="AI271" s="62"/>
      <c r="AJ271" s="62"/>
      <c r="AK271" s="62"/>
      <c r="AV271" s="108"/>
    </row>
    <row r="272" customFormat="false" ht="26.25" hidden="true" customHeight="true" outlineLevel="0" collapsed="false">
      <c r="B272" s="48" t="s">
        <v>138</v>
      </c>
      <c r="C272" s="91"/>
      <c r="D272" s="54" t="s">
        <v>139</v>
      </c>
      <c r="E272" s="55"/>
      <c r="F272" s="56"/>
      <c r="G272" s="56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  <c r="AE272" s="62"/>
      <c r="AF272" s="62"/>
      <c r="AG272" s="62"/>
      <c r="AH272" s="62"/>
      <c r="AI272" s="62"/>
      <c r="AJ272" s="62"/>
      <c r="AK272" s="62"/>
      <c r="AV272" s="108"/>
    </row>
    <row r="273" customFormat="false" ht="26.25" hidden="false" customHeight="true" outlineLevel="0" collapsed="false">
      <c r="B273" s="48" t="s">
        <v>140</v>
      </c>
      <c r="C273" s="91"/>
      <c r="D273" s="54" t="s">
        <v>141</v>
      </c>
      <c r="E273" s="55" t="n">
        <v>108000</v>
      </c>
      <c r="F273" s="56"/>
      <c r="G273" s="56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  <c r="AE273" s="62"/>
      <c r="AF273" s="62"/>
      <c r="AG273" s="62"/>
      <c r="AH273" s="62"/>
      <c r="AI273" s="62"/>
      <c r="AJ273" s="62"/>
      <c r="AK273" s="62"/>
      <c r="AV273" s="108"/>
    </row>
    <row r="274" customFormat="false" ht="26.25" hidden="true" customHeight="true" outlineLevel="0" collapsed="false">
      <c r="B274" s="48" t="s">
        <v>142</v>
      </c>
      <c r="C274" s="91"/>
      <c r="D274" s="110" t="s">
        <v>143</v>
      </c>
      <c r="E274" s="63"/>
      <c r="F274" s="56"/>
      <c r="G274" s="56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  <c r="AE274" s="62"/>
      <c r="AF274" s="62"/>
      <c r="AG274" s="62"/>
      <c r="AH274" s="62"/>
      <c r="AI274" s="62"/>
      <c r="AJ274" s="62"/>
      <c r="AK274" s="62"/>
      <c r="AV274" s="108"/>
    </row>
    <row r="275" customFormat="false" ht="26.25" hidden="true" customHeight="true" outlineLevel="0" collapsed="false">
      <c r="B275" s="48" t="s">
        <v>144</v>
      </c>
      <c r="C275" s="91"/>
      <c r="D275" s="110" t="s">
        <v>145</v>
      </c>
      <c r="E275" s="63"/>
      <c r="F275" s="56"/>
      <c r="G275" s="56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  <c r="AE275" s="62"/>
      <c r="AF275" s="62"/>
      <c r="AG275" s="62"/>
      <c r="AH275" s="62"/>
      <c r="AI275" s="62"/>
      <c r="AJ275" s="62"/>
      <c r="AK275" s="62"/>
      <c r="AV275" s="108"/>
    </row>
    <row r="276" customFormat="false" ht="39" hidden="false" customHeight="true" outlineLevel="0" collapsed="false">
      <c r="B276" s="48" t="s">
        <v>146</v>
      </c>
      <c r="C276" s="91"/>
      <c r="D276" s="54" t="s">
        <v>147</v>
      </c>
      <c r="E276" s="55" t="n">
        <v>36000</v>
      </c>
      <c r="F276" s="56"/>
      <c r="G276" s="56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  <c r="AE276" s="62"/>
      <c r="AF276" s="62"/>
      <c r="AG276" s="62"/>
      <c r="AH276" s="62"/>
      <c r="AI276" s="62"/>
      <c r="AJ276" s="62"/>
      <c r="AK276" s="62"/>
      <c r="AV276" s="108"/>
    </row>
    <row r="277" customFormat="false" ht="26.25" hidden="true" customHeight="true" outlineLevel="0" collapsed="false">
      <c r="B277" s="48" t="n">
        <v>9541000000</v>
      </c>
      <c r="C277" s="91"/>
      <c r="D277" s="54" t="s">
        <v>149</v>
      </c>
      <c r="E277" s="55"/>
      <c r="F277" s="56"/>
      <c r="G277" s="56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/>
      <c r="AH277" s="62"/>
      <c r="AI277" s="62"/>
      <c r="AJ277" s="62"/>
      <c r="AK277" s="62"/>
      <c r="AV277" s="108"/>
    </row>
    <row r="278" customFormat="false" ht="26.25" hidden="false" customHeight="true" outlineLevel="0" collapsed="false">
      <c r="B278" s="48" t="s">
        <v>150</v>
      </c>
      <c r="C278" s="91"/>
      <c r="D278" s="54" t="s">
        <v>151</v>
      </c>
      <c r="E278" s="55" t="n">
        <v>144000</v>
      </c>
      <c r="F278" s="56"/>
      <c r="G278" s="56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  <c r="AE278" s="62"/>
      <c r="AF278" s="62"/>
      <c r="AG278" s="62"/>
      <c r="AH278" s="62"/>
      <c r="AI278" s="62"/>
      <c r="AJ278" s="62"/>
      <c r="AK278" s="62"/>
      <c r="AV278" s="108"/>
    </row>
    <row r="279" customFormat="false" ht="36.6" hidden="false" customHeight="true" outlineLevel="0" collapsed="false">
      <c r="B279" s="48" t="s">
        <v>152</v>
      </c>
      <c r="C279" s="91"/>
      <c r="D279" s="54" t="s">
        <v>153</v>
      </c>
      <c r="E279" s="55" t="n">
        <v>72000</v>
      </c>
      <c r="F279" s="56"/>
      <c r="G279" s="56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  <c r="AE279" s="62"/>
      <c r="AF279" s="62"/>
      <c r="AG279" s="62"/>
      <c r="AH279" s="62"/>
      <c r="AI279" s="62"/>
      <c r="AJ279" s="62"/>
      <c r="AK279" s="62"/>
      <c r="AV279" s="108"/>
    </row>
    <row r="280" customFormat="false" ht="26.25" hidden="true" customHeight="true" outlineLevel="0" collapsed="false">
      <c r="B280" s="48" t="s">
        <v>154</v>
      </c>
      <c r="C280" s="91"/>
      <c r="D280" s="54" t="s">
        <v>155</v>
      </c>
      <c r="E280" s="55"/>
      <c r="F280" s="56"/>
      <c r="G280" s="56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  <c r="AE280" s="62"/>
      <c r="AF280" s="62"/>
      <c r="AG280" s="62"/>
      <c r="AH280" s="62"/>
      <c r="AI280" s="62"/>
      <c r="AJ280" s="62"/>
      <c r="AK280" s="62"/>
      <c r="AV280" s="108"/>
    </row>
    <row r="281" customFormat="false" ht="26.25" hidden="false" customHeight="true" outlineLevel="0" collapsed="false">
      <c r="B281" s="48" t="s">
        <v>156</v>
      </c>
      <c r="C281" s="91"/>
      <c r="D281" s="54" t="s">
        <v>157</v>
      </c>
      <c r="E281" s="55" t="n">
        <v>72000</v>
      </c>
      <c r="F281" s="56"/>
      <c r="G281" s="56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  <c r="AE281" s="62"/>
      <c r="AF281" s="62"/>
      <c r="AG281" s="62"/>
      <c r="AH281" s="62"/>
      <c r="AI281" s="62"/>
      <c r="AJ281" s="62"/>
      <c r="AK281" s="62"/>
      <c r="AV281" s="108"/>
    </row>
    <row r="282" customFormat="false" ht="39" hidden="false" customHeight="true" outlineLevel="0" collapsed="false">
      <c r="B282" s="48" t="s">
        <v>158</v>
      </c>
      <c r="C282" s="91"/>
      <c r="D282" s="54" t="s">
        <v>159</v>
      </c>
      <c r="E282" s="55" t="n">
        <v>108000</v>
      </c>
      <c r="F282" s="56"/>
      <c r="G282" s="56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  <c r="AE282" s="62"/>
      <c r="AF282" s="62"/>
      <c r="AG282" s="62"/>
      <c r="AH282" s="62"/>
      <c r="AI282" s="62"/>
      <c r="AJ282" s="62"/>
      <c r="AK282" s="62"/>
      <c r="AV282" s="108"/>
    </row>
    <row r="283" customFormat="false" ht="26.25" hidden="true" customHeight="true" outlineLevel="0" collapsed="false">
      <c r="B283" s="48" t="s">
        <v>160</v>
      </c>
      <c r="C283" s="91"/>
      <c r="D283" s="54" t="s">
        <v>161</v>
      </c>
      <c r="E283" s="55"/>
      <c r="F283" s="56"/>
      <c r="G283" s="56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  <c r="AE283" s="62"/>
      <c r="AF283" s="62"/>
      <c r="AG283" s="62"/>
      <c r="AH283" s="62"/>
      <c r="AI283" s="62"/>
      <c r="AJ283" s="62"/>
      <c r="AK283" s="62"/>
      <c r="AV283" s="108"/>
    </row>
    <row r="284" customFormat="false" ht="26.25" hidden="true" customHeight="true" outlineLevel="0" collapsed="false">
      <c r="B284" s="48" t="s">
        <v>162</v>
      </c>
      <c r="C284" s="91"/>
      <c r="D284" s="54" t="s">
        <v>163</v>
      </c>
      <c r="E284" s="55"/>
      <c r="F284" s="56"/>
      <c r="G284" s="56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  <c r="AE284" s="62"/>
      <c r="AF284" s="62"/>
      <c r="AG284" s="62"/>
      <c r="AH284" s="62"/>
      <c r="AI284" s="62"/>
      <c r="AJ284" s="62"/>
      <c r="AK284" s="62"/>
      <c r="AV284" s="108"/>
    </row>
    <row r="285" customFormat="false" ht="26.25" hidden="false" customHeight="true" outlineLevel="0" collapsed="false">
      <c r="B285" s="48" t="s">
        <v>164</v>
      </c>
      <c r="C285" s="91"/>
      <c r="D285" s="54" t="s">
        <v>165</v>
      </c>
      <c r="E285" s="55" t="n">
        <v>144000</v>
      </c>
      <c r="F285" s="56"/>
      <c r="G285" s="56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  <c r="AE285" s="62"/>
      <c r="AF285" s="62"/>
      <c r="AG285" s="62"/>
      <c r="AH285" s="62"/>
      <c r="AI285" s="62"/>
      <c r="AJ285" s="62"/>
      <c r="AK285" s="62"/>
      <c r="AV285" s="108"/>
    </row>
    <row r="286" customFormat="false" ht="26.25" hidden="false" customHeight="true" outlineLevel="0" collapsed="false">
      <c r="B286" s="48" t="s">
        <v>166</v>
      </c>
      <c r="C286" s="91"/>
      <c r="D286" s="54" t="s">
        <v>167</v>
      </c>
      <c r="E286" s="55" t="n">
        <v>72000</v>
      </c>
      <c r="F286" s="56"/>
      <c r="G286" s="56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  <c r="AE286" s="62"/>
      <c r="AF286" s="62"/>
      <c r="AG286" s="62"/>
      <c r="AH286" s="62"/>
      <c r="AI286" s="62"/>
      <c r="AJ286" s="62"/>
      <c r="AK286" s="62"/>
      <c r="AV286" s="108"/>
    </row>
    <row r="287" customFormat="false" ht="26.25" hidden="true" customHeight="true" outlineLevel="0" collapsed="false">
      <c r="B287" s="48" t="s">
        <v>168</v>
      </c>
      <c r="C287" s="91"/>
      <c r="D287" s="54" t="s">
        <v>169</v>
      </c>
      <c r="E287" s="55"/>
      <c r="F287" s="56"/>
      <c r="G287" s="56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  <c r="AE287" s="62"/>
      <c r="AF287" s="62"/>
      <c r="AG287" s="62"/>
      <c r="AH287" s="62"/>
      <c r="AI287" s="62"/>
      <c r="AJ287" s="62"/>
      <c r="AK287" s="62"/>
      <c r="AV287" s="108"/>
    </row>
    <row r="288" customFormat="false" ht="26.25" hidden="false" customHeight="true" outlineLevel="0" collapsed="false">
      <c r="B288" s="48" t="s">
        <v>170</v>
      </c>
      <c r="C288" s="91"/>
      <c r="D288" s="54" t="s">
        <v>171</v>
      </c>
      <c r="E288" s="55" t="n">
        <v>36000</v>
      </c>
      <c r="F288" s="56"/>
      <c r="G288" s="56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  <c r="AE288" s="62"/>
      <c r="AF288" s="62"/>
      <c r="AG288" s="62"/>
      <c r="AH288" s="62"/>
      <c r="AI288" s="62"/>
      <c r="AJ288" s="62"/>
      <c r="AK288" s="62"/>
      <c r="AV288" s="108"/>
    </row>
    <row r="289" customFormat="false" ht="26.25" hidden="true" customHeight="true" outlineLevel="0" collapsed="false">
      <c r="B289" s="48" t="s">
        <v>172</v>
      </c>
      <c r="C289" s="91"/>
      <c r="D289" s="54" t="s">
        <v>173</v>
      </c>
      <c r="E289" s="55"/>
      <c r="F289" s="56"/>
      <c r="G289" s="56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  <c r="AE289" s="62"/>
      <c r="AF289" s="62"/>
      <c r="AG289" s="62"/>
      <c r="AH289" s="62"/>
      <c r="AI289" s="62"/>
      <c r="AJ289" s="62"/>
      <c r="AK289" s="62"/>
      <c r="AV289" s="108"/>
    </row>
    <row r="290" customFormat="false" ht="26.25" hidden="true" customHeight="true" outlineLevel="0" collapsed="false">
      <c r="B290" s="48" t="s">
        <v>174</v>
      </c>
      <c r="C290" s="91"/>
      <c r="D290" s="54" t="s">
        <v>175</v>
      </c>
      <c r="E290" s="55"/>
      <c r="F290" s="56"/>
      <c r="G290" s="56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  <c r="AE290" s="62"/>
      <c r="AF290" s="62"/>
      <c r="AG290" s="62"/>
      <c r="AH290" s="62"/>
      <c r="AI290" s="62"/>
      <c r="AJ290" s="62"/>
      <c r="AK290" s="62"/>
      <c r="AV290" s="108"/>
    </row>
    <row r="291" customFormat="false" ht="26.25" hidden="false" customHeight="true" outlineLevel="0" collapsed="false">
      <c r="B291" s="48" t="s">
        <v>176</v>
      </c>
      <c r="C291" s="91"/>
      <c r="D291" s="54" t="s">
        <v>177</v>
      </c>
      <c r="E291" s="55" t="n">
        <v>36000</v>
      </c>
      <c r="F291" s="56"/>
      <c r="G291" s="56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  <c r="AE291" s="62"/>
      <c r="AF291" s="62"/>
      <c r="AG291" s="62"/>
      <c r="AH291" s="62"/>
      <c r="AI291" s="62"/>
      <c r="AJ291" s="62"/>
      <c r="AK291" s="62"/>
      <c r="AV291" s="108"/>
    </row>
    <row r="292" customFormat="false" ht="26.25" hidden="true" customHeight="true" outlineLevel="0" collapsed="false">
      <c r="B292" s="48" t="s">
        <v>178</v>
      </c>
      <c r="C292" s="91"/>
      <c r="D292" s="54" t="s">
        <v>179</v>
      </c>
      <c r="E292" s="55"/>
      <c r="F292" s="56"/>
      <c r="G292" s="56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  <c r="AE292" s="62"/>
      <c r="AF292" s="62"/>
      <c r="AG292" s="62"/>
      <c r="AH292" s="62"/>
      <c r="AI292" s="62"/>
      <c r="AJ292" s="62"/>
      <c r="AK292" s="62"/>
      <c r="AV292" s="108"/>
    </row>
    <row r="293" customFormat="false" ht="26.25" hidden="false" customHeight="true" outlineLevel="0" collapsed="false">
      <c r="B293" s="48" t="s">
        <v>180</v>
      </c>
      <c r="C293" s="91"/>
      <c r="D293" s="54" t="s">
        <v>181</v>
      </c>
      <c r="E293" s="55" t="n">
        <v>72000</v>
      </c>
      <c r="F293" s="56"/>
      <c r="G293" s="56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  <c r="AE293" s="62"/>
      <c r="AF293" s="62"/>
      <c r="AG293" s="62"/>
      <c r="AH293" s="62"/>
      <c r="AI293" s="62"/>
      <c r="AJ293" s="62"/>
      <c r="AK293" s="62"/>
      <c r="AV293" s="108"/>
    </row>
    <row r="294" customFormat="false" ht="36" hidden="false" customHeight="true" outlineLevel="0" collapsed="false">
      <c r="B294" s="48" t="s">
        <v>182</v>
      </c>
      <c r="C294" s="91"/>
      <c r="D294" s="54" t="s">
        <v>183</v>
      </c>
      <c r="E294" s="55" t="n">
        <v>36000</v>
      </c>
      <c r="F294" s="56"/>
      <c r="G294" s="56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  <c r="AE294" s="62"/>
      <c r="AF294" s="62"/>
      <c r="AG294" s="62"/>
      <c r="AH294" s="62"/>
      <c r="AI294" s="62"/>
      <c r="AJ294" s="62"/>
      <c r="AK294" s="62"/>
      <c r="AV294" s="108"/>
    </row>
    <row r="295" customFormat="false" ht="26.25" hidden="false" customHeight="true" outlineLevel="0" collapsed="false">
      <c r="B295" s="48" t="s">
        <v>184</v>
      </c>
      <c r="C295" s="91"/>
      <c r="D295" s="54" t="s">
        <v>185</v>
      </c>
      <c r="E295" s="55" t="n">
        <v>216000</v>
      </c>
      <c r="F295" s="56"/>
      <c r="G295" s="56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  <c r="AE295" s="62"/>
      <c r="AF295" s="62"/>
      <c r="AG295" s="62"/>
      <c r="AH295" s="62"/>
      <c r="AI295" s="62"/>
      <c r="AJ295" s="62"/>
      <c r="AK295" s="62"/>
      <c r="AV295" s="108"/>
    </row>
    <row r="296" customFormat="false" ht="26.25" hidden="true" customHeight="true" outlineLevel="0" collapsed="false">
      <c r="B296" s="48" t="s">
        <v>186</v>
      </c>
      <c r="C296" s="91"/>
      <c r="D296" s="54" t="s">
        <v>187</v>
      </c>
      <c r="E296" s="55"/>
      <c r="F296" s="56"/>
      <c r="G296" s="56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  <c r="AE296" s="62"/>
      <c r="AF296" s="62"/>
      <c r="AG296" s="62"/>
      <c r="AH296" s="62"/>
      <c r="AI296" s="62"/>
      <c r="AJ296" s="62"/>
      <c r="AK296" s="62"/>
      <c r="AV296" s="108"/>
    </row>
    <row r="297" customFormat="false" ht="26.25" hidden="false" customHeight="true" outlineLevel="0" collapsed="false">
      <c r="B297" s="48" t="s">
        <v>188</v>
      </c>
      <c r="C297" s="91"/>
      <c r="D297" s="54" t="s">
        <v>189</v>
      </c>
      <c r="E297" s="55" t="n">
        <v>36000</v>
      </c>
      <c r="F297" s="56"/>
      <c r="G297" s="56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  <c r="AE297" s="62"/>
      <c r="AF297" s="62"/>
      <c r="AG297" s="62"/>
      <c r="AH297" s="62"/>
      <c r="AI297" s="62"/>
      <c r="AJ297" s="62"/>
      <c r="AK297" s="62"/>
      <c r="AV297" s="108"/>
    </row>
    <row r="298" customFormat="false" ht="26.25" hidden="true" customHeight="true" outlineLevel="0" collapsed="false">
      <c r="B298" s="48" t="s">
        <v>190</v>
      </c>
      <c r="C298" s="91"/>
      <c r="D298" s="54" t="s">
        <v>191</v>
      </c>
      <c r="E298" s="55"/>
      <c r="F298" s="56"/>
      <c r="G298" s="56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  <c r="AE298" s="62"/>
      <c r="AF298" s="62"/>
      <c r="AG298" s="62"/>
      <c r="AH298" s="62"/>
      <c r="AI298" s="62"/>
      <c r="AJ298" s="62"/>
      <c r="AK298" s="62"/>
      <c r="AV298" s="108"/>
    </row>
    <row r="299" customFormat="false" ht="26.25" hidden="false" customHeight="true" outlineLevel="0" collapsed="false">
      <c r="B299" s="48" t="s">
        <v>192</v>
      </c>
      <c r="C299" s="91"/>
      <c r="D299" s="54" t="s">
        <v>193</v>
      </c>
      <c r="E299" s="55" t="n">
        <v>144000</v>
      </c>
      <c r="F299" s="56"/>
      <c r="G299" s="56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  <c r="AE299" s="62"/>
      <c r="AF299" s="62"/>
      <c r="AG299" s="62"/>
      <c r="AH299" s="62"/>
      <c r="AI299" s="62"/>
      <c r="AJ299" s="62"/>
      <c r="AK299" s="62"/>
      <c r="AV299" s="108"/>
    </row>
    <row r="300" s="84" customFormat="true" ht="78.75" hidden="true" customHeight="true" outlineLevel="0" collapsed="false">
      <c r="B300" s="79"/>
      <c r="C300" s="94"/>
      <c r="D300" s="111" t="s">
        <v>202</v>
      </c>
      <c r="E300" s="66" t="n">
        <f aca="false">SUM(E301)</f>
        <v>0</v>
      </c>
      <c r="F300" s="87"/>
      <c r="G300" s="87"/>
      <c r="H300" s="88"/>
      <c r="I300" s="88"/>
      <c r="J300" s="88"/>
      <c r="K300" s="88"/>
      <c r="L300" s="88"/>
      <c r="M300" s="88"/>
      <c r="N300" s="88"/>
      <c r="O300" s="88"/>
      <c r="P300" s="88"/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  <c r="AC300" s="88"/>
      <c r="AD300" s="88"/>
      <c r="AE300" s="88"/>
      <c r="AF300" s="88"/>
      <c r="AG300" s="88"/>
      <c r="AH300" s="88"/>
      <c r="AI300" s="88"/>
      <c r="AJ300" s="88"/>
      <c r="AK300" s="88"/>
      <c r="AV300" s="109"/>
    </row>
    <row r="301" s="84" customFormat="true" ht="41.25" hidden="true" customHeight="true" outlineLevel="0" collapsed="false">
      <c r="B301" s="85" t="s">
        <v>68</v>
      </c>
      <c r="C301" s="92"/>
      <c r="D301" s="112" t="s">
        <v>69</v>
      </c>
      <c r="E301" s="66" t="n">
        <f aca="false">SUM(E302:E363)</f>
        <v>0</v>
      </c>
      <c r="F301" s="87"/>
      <c r="G301" s="87"/>
      <c r="H301" s="88"/>
      <c r="I301" s="88"/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  <c r="AC301" s="88"/>
      <c r="AD301" s="88"/>
      <c r="AE301" s="88"/>
      <c r="AF301" s="88"/>
      <c r="AG301" s="88"/>
      <c r="AH301" s="88"/>
      <c r="AI301" s="88"/>
      <c r="AJ301" s="88"/>
      <c r="AK301" s="88"/>
      <c r="AV301" s="109"/>
    </row>
    <row r="302" customFormat="false" ht="26.25" hidden="true" customHeight="true" outlineLevel="0" collapsed="false">
      <c r="B302" s="48" t="s">
        <v>70</v>
      </c>
      <c r="C302" s="91"/>
      <c r="D302" s="110" t="s">
        <v>71</v>
      </c>
      <c r="E302" s="63"/>
      <c r="F302" s="56"/>
      <c r="G302" s="56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  <c r="AE302" s="62"/>
      <c r="AF302" s="62"/>
      <c r="AG302" s="62"/>
      <c r="AH302" s="62"/>
      <c r="AI302" s="62"/>
      <c r="AJ302" s="62"/>
      <c r="AK302" s="62"/>
      <c r="AV302" s="108"/>
    </row>
    <row r="303" customFormat="false" ht="26.25" hidden="true" customHeight="true" outlineLevel="0" collapsed="false">
      <c r="B303" s="48" t="s">
        <v>72</v>
      </c>
      <c r="C303" s="91"/>
      <c r="D303" s="110" t="s">
        <v>73</v>
      </c>
      <c r="E303" s="63"/>
      <c r="F303" s="56"/>
      <c r="G303" s="56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  <c r="AE303" s="62"/>
      <c r="AF303" s="62"/>
      <c r="AG303" s="62"/>
      <c r="AH303" s="62"/>
      <c r="AI303" s="62"/>
      <c r="AJ303" s="62"/>
      <c r="AK303" s="62"/>
      <c r="AV303" s="108"/>
    </row>
    <row r="304" customFormat="false" ht="26.25" hidden="true" customHeight="true" outlineLevel="0" collapsed="false">
      <c r="B304" s="48" t="s">
        <v>74</v>
      </c>
      <c r="C304" s="91"/>
      <c r="D304" s="110" t="s">
        <v>75</v>
      </c>
      <c r="E304" s="63"/>
      <c r="F304" s="56"/>
      <c r="G304" s="56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  <c r="AE304" s="62"/>
      <c r="AF304" s="62"/>
      <c r="AG304" s="62"/>
      <c r="AH304" s="62"/>
      <c r="AI304" s="62"/>
      <c r="AJ304" s="62"/>
      <c r="AK304" s="62"/>
      <c r="AV304" s="108"/>
    </row>
    <row r="305" customFormat="false" ht="26.25" hidden="true" customHeight="true" outlineLevel="0" collapsed="false">
      <c r="B305" s="48" t="s">
        <v>76</v>
      </c>
      <c r="C305" s="91"/>
      <c r="D305" s="110" t="s">
        <v>77</v>
      </c>
      <c r="E305" s="63"/>
      <c r="F305" s="56"/>
      <c r="G305" s="56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  <c r="AE305" s="62"/>
      <c r="AF305" s="62"/>
      <c r="AG305" s="62"/>
      <c r="AH305" s="62"/>
      <c r="AI305" s="62"/>
      <c r="AJ305" s="62"/>
      <c r="AK305" s="62"/>
      <c r="AV305" s="108"/>
    </row>
    <row r="306" customFormat="false" ht="26.25" hidden="true" customHeight="true" outlineLevel="0" collapsed="false">
      <c r="B306" s="48" t="s">
        <v>78</v>
      </c>
      <c r="C306" s="91"/>
      <c r="D306" s="110" t="s">
        <v>79</v>
      </c>
      <c r="E306" s="63"/>
      <c r="F306" s="56"/>
      <c r="G306" s="56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  <c r="AE306" s="62"/>
      <c r="AF306" s="62"/>
      <c r="AG306" s="62"/>
      <c r="AH306" s="62"/>
      <c r="AI306" s="62"/>
      <c r="AJ306" s="62"/>
      <c r="AK306" s="62"/>
      <c r="AV306" s="108"/>
    </row>
    <row r="307" customFormat="false" ht="26.25" hidden="true" customHeight="true" outlineLevel="0" collapsed="false">
      <c r="B307" s="48" t="s">
        <v>80</v>
      </c>
      <c r="C307" s="91"/>
      <c r="D307" s="110" t="s">
        <v>81</v>
      </c>
      <c r="E307" s="63"/>
      <c r="F307" s="56"/>
      <c r="G307" s="56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  <c r="AE307" s="62"/>
      <c r="AF307" s="62"/>
      <c r="AG307" s="62"/>
      <c r="AH307" s="62"/>
      <c r="AI307" s="62"/>
      <c r="AJ307" s="62"/>
      <c r="AK307" s="62"/>
      <c r="AV307" s="108"/>
    </row>
    <row r="308" customFormat="false" ht="26.25" hidden="true" customHeight="true" outlineLevel="0" collapsed="false">
      <c r="B308" s="48" t="s">
        <v>82</v>
      </c>
      <c r="C308" s="91"/>
      <c r="D308" s="110" t="s">
        <v>83</v>
      </c>
      <c r="E308" s="63"/>
      <c r="F308" s="56"/>
      <c r="G308" s="56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  <c r="AE308" s="62"/>
      <c r="AF308" s="62"/>
      <c r="AG308" s="62"/>
      <c r="AH308" s="62"/>
      <c r="AI308" s="62"/>
      <c r="AJ308" s="62"/>
      <c r="AK308" s="62"/>
      <c r="AV308" s="108"/>
    </row>
    <row r="309" customFormat="false" ht="26.25" hidden="true" customHeight="true" outlineLevel="0" collapsed="false">
      <c r="B309" s="48" t="s">
        <v>84</v>
      </c>
      <c r="C309" s="91"/>
      <c r="D309" s="110" t="s">
        <v>85</v>
      </c>
      <c r="E309" s="63"/>
      <c r="F309" s="56"/>
      <c r="G309" s="56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  <c r="AE309" s="62"/>
      <c r="AF309" s="62"/>
      <c r="AG309" s="62"/>
      <c r="AH309" s="62"/>
      <c r="AI309" s="62"/>
      <c r="AJ309" s="62"/>
      <c r="AK309" s="62"/>
      <c r="AV309" s="108"/>
    </row>
    <row r="310" customFormat="false" ht="26.25" hidden="true" customHeight="true" outlineLevel="0" collapsed="false">
      <c r="B310" s="48" t="s">
        <v>86</v>
      </c>
      <c r="C310" s="91"/>
      <c r="D310" s="110" t="s">
        <v>87</v>
      </c>
      <c r="E310" s="63"/>
      <c r="F310" s="56"/>
      <c r="G310" s="56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  <c r="AE310" s="62"/>
      <c r="AF310" s="62"/>
      <c r="AG310" s="62"/>
      <c r="AH310" s="62"/>
      <c r="AI310" s="62"/>
      <c r="AJ310" s="62"/>
      <c r="AK310" s="62"/>
      <c r="AV310" s="108"/>
    </row>
    <row r="311" customFormat="false" ht="26.25" hidden="true" customHeight="true" outlineLevel="0" collapsed="false">
      <c r="B311" s="48" t="s">
        <v>88</v>
      </c>
      <c r="C311" s="91"/>
      <c r="D311" s="110" t="s">
        <v>89</v>
      </c>
      <c r="E311" s="63"/>
      <c r="F311" s="56"/>
      <c r="G311" s="56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  <c r="AE311" s="62"/>
      <c r="AF311" s="62"/>
      <c r="AG311" s="62"/>
      <c r="AH311" s="62"/>
      <c r="AI311" s="62"/>
      <c r="AJ311" s="62"/>
      <c r="AK311" s="62"/>
      <c r="AV311" s="108"/>
    </row>
    <row r="312" customFormat="false" ht="26.25" hidden="true" customHeight="true" outlineLevel="0" collapsed="false">
      <c r="B312" s="48" t="s">
        <v>90</v>
      </c>
      <c r="C312" s="91"/>
      <c r="D312" s="110" t="s">
        <v>91</v>
      </c>
      <c r="E312" s="63"/>
      <c r="F312" s="56"/>
      <c r="G312" s="56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  <c r="AE312" s="62"/>
      <c r="AF312" s="62"/>
      <c r="AG312" s="62"/>
      <c r="AH312" s="62"/>
      <c r="AI312" s="62"/>
      <c r="AJ312" s="62"/>
      <c r="AK312" s="62"/>
      <c r="AV312" s="108"/>
    </row>
    <row r="313" customFormat="false" ht="26.25" hidden="true" customHeight="true" outlineLevel="0" collapsed="false">
      <c r="B313" s="48" t="s">
        <v>92</v>
      </c>
      <c r="C313" s="91"/>
      <c r="D313" s="110" t="s">
        <v>93</v>
      </c>
      <c r="E313" s="63"/>
      <c r="F313" s="56"/>
      <c r="G313" s="56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  <c r="AE313" s="62"/>
      <c r="AF313" s="62"/>
      <c r="AG313" s="62"/>
      <c r="AH313" s="62"/>
      <c r="AI313" s="62"/>
      <c r="AJ313" s="62"/>
      <c r="AK313" s="62"/>
      <c r="AV313" s="108"/>
    </row>
    <row r="314" customFormat="false" ht="26.25" hidden="true" customHeight="true" outlineLevel="0" collapsed="false">
      <c r="B314" s="48" t="s">
        <v>94</v>
      </c>
      <c r="C314" s="91"/>
      <c r="D314" s="110" t="s">
        <v>95</v>
      </c>
      <c r="E314" s="63"/>
      <c r="F314" s="56"/>
      <c r="G314" s="56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  <c r="AE314" s="62"/>
      <c r="AF314" s="62"/>
      <c r="AG314" s="62"/>
      <c r="AH314" s="62"/>
      <c r="AI314" s="62"/>
      <c r="AJ314" s="62"/>
      <c r="AK314" s="62"/>
      <c r="AV314" s="108"/>
    </row>
    <row r="315" customFormat="false" ht="26.25" hidden="true" customHeight="true" outlineLevel="0" collapsed="false">
      <c r="B315" s="48" t="s">
        <v>96</v>
      </c>
      <c r="C315" s="91"/>
      <c r="D315" s="110" t="s">
        <v>97</v>
      </c>
      <c r="E315" s="63"/>
      <c r="F315" s="56"/>
      <c r="G315" s="56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  <c r="AE315" s="62"/>
      <c r="AF315" s="62"/>
      <c r="AG315" s="62"/>
      <c r="AH315" s="62"/>
      <c r="AI315" s="62"/>
      <c r="AJ315" s="62"/>
      <c r="AK315" s="62"/>
      <c r="AV315" s="108"/>
    </row>
    <row r="316" customFormat="false" ht="26.25" hidden="true" customHeight="true" outlineLevel="0" collapsed="false">
      <c r="B316" s="48" t="s">
        <v>98</v>
      </c>
      <c r="C316" s="91"/>
      <c r="D316" s="110" t="s">
        <v>99</v>
      </c>
      <c r="E316" s="63"/>
      <c r="F316" s="56"/>
      <c r="G316" s="56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  <c r="AE316" s="62"/>
      <c r="AF316" s="62"/>
      <c r="AG316" s="62"/>
      <c r="AH316" s="62"/>
      <c r="AI316" s="62"/>
      <c r="AJ316" s="62"/>
      <c r="AK316" s="62"/>
      <c r="AV316" s="108"/>
    </row>
    <row r="317" customFormat="false" ht="26.25" hidden="true" customHeight="true" outlineLevel="0" collapsed="false">
      <c r="B317" s="48" t="s">
        <v>100</v>
      </c>
      <c r="C317" s="91"/>
      <c r="D317" s="110" t="s">
        <v>101</v>
      </c>
      <c r="E317" s="63"/>
      <c r="F317" s="56"/>
      <c r="G317" s="56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  <c r="AE317" s="62"/>
      <c r="AF317" s="62"/>
      <c r="AG317" s="62"/>
      <c r="AH317" s="62"/>
      <c r="AI317" s="62"/>
      <c r="AJ317" s="62"/>
      <c r="AK317" s="62"/>
      <c r="AV317" s="108"/>
    </row>
    <row r="318" customFormat="false" ht="26.25" hidden="true" customHeight="true" outlineLevel="0" collapsed="false">
      <c r="B318" s="48" t="s">
        <v>102</v>
      </c>
      <c r="C318" s="91"/>
      <c r="D318" s="110" t="s">
        <v>103</v>
      </c>
      <c r="E318" s="63"/>
      <c r="F318" s="56"/>
      <c r="G318" s="56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  <c r="AE318" s="62"/>
      <c r="AF318" s="62"/>
      <c r="AG318" s="62"/>
      <c r="AH318" s="62"/>
      <c r="AI318" s="62"/>
      <c r="AJ318" s="62"/>
      <c r="AK318" s="62"/>
      <c r="AV318" s="108"/>
    </row>
    <row r="319" customFormat="false" ht="26.25" hidden="true" customHeight="true" outlineLevel="0" collapsed="false">
      <c r="B319" s="48" t="s">
        <v>104</v>
      </c>
      <c r="C319" s="91"/>
      <c r="D319" s="110" t="s">
        <v>105</v>
      </c>
      <c r="E319" s="63"/>
      <c r="F319" s="56"/>
      <c r="G319" s="56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  <c r="AE319" s="62"/>
      <c r="AF319" s="62"/>
      <c r="AG319" s="62"/>
      <c r="AH319" s="62"/>
      <c r="AI319" s="62"/>
      <c r="AJ319" s="62"/>
      <c r="AK319" s="62"/>
      <c r="AV319" s="108"/>
    </row>
    <row r="320" customFormat="false" ht="26.25" hidden="true" customHeight="true" outlineLevel="0" collapsed="false">
      <c r="B320" s="48" t="s">
        <v>106</v>
      </c>
      <c r="C320" s="91"/>
      <c r="D320" s="110" t="s">
        <v>107</v>
      </c>
      <c r="E320" s="63"/>
      <c r="F320" s="56"/>
      <c r="G320" s="56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  <c r="AE320" s="62"/>
      <c r="AF320" s="62"/>
      <c r="AG320" s="62"/>
      <c r="AH320" s="62"/>
      <c r="AI320" s="62"/>
      <c r="AJ320" s="62"/>
      <c r="AK320" s="62"/>
      <c r="AV320" s="108"/>
    </row>
    <row r="321" customFormat="false" ht="26.25" hidden="true" customHeight="true" outlineLevel="0" collapsed="false">
      <c r="B321" s="48" t="s">
        <v>108</v>
      </c>
      <c r="C321" s="91"/>
      <c r="D321" s="110" t="s">
        <v>109</v>
      </c>
      <c r="E321" s="63"/>
      <c r="F321" s="56"/>
      <c r="G321" s="56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  <c r="AE321" s="62"/>
      <c r="AF321" s="62"/>
      <c r="AG321" s="62"/>
      <c r="AH321" s="62"/>
      <c r="AI321" s="62"/>
      <c r="AJ321" s="62"/>
      <c r="AK321" s="62"/>
      <c r="AV321" s="108"/>
    </row>
    <row r="322" customFormat="false" ht="26.25" hidden="true" customHeight="true" outlineLevel="0" collapsed="false">
      <c r="B322" s="48" t="s">
        <v>110</v>
      </c>
      <c r="C322" s="91"/>
      <c r="D322" s="110" t="s">
        <v>111</v>
      </c>
      <c r="E322" s="63"/>
      <c r="F322" s="56"/>
      <c r="G322" s="56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  <c r="AE322" s="62"/>
      <c r="AF322" s="62"/>
      <c r="AG322" s="62"/>
      <c r="AH322" s="62"/>
      <c r="AI322" s="62"/>
      <c r="AJ322" s="62"/>
      <c r="AK322" s="62"/>
      <c r="AV322" s="108"/>
    </row>
    <row r="323" customFormat="false" ht="26.25" hidden="true" customHeight="true" outlineLevel="0" collapsed="false">
      <c r="B323" s="48" t="s">
        <v>112</v>
      </c>
      <c r="C323" s="91"/>
      <c r="D323" s="110" t="s">
        <v>113</v>
      </c>
      <c r="E323" s="63"/>
      <c r="F323" s="56"/>
      <c r="G323" s="56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  <c r="AE323" s="62"/>
      <c r="AF323" s="62"/>
      <c r="AG323" s="62"/>
      <c r="AH323" s="62"/>
      <c r="AI323" s="62"/>
      <c r="AJ323" s="62"/>
      <c r="AK323" s="62"/>
      <c r="AV323" s="108"/>
    </row>
    <row r="324" customFormat="false" ht="26.25" hidden="true" customHeight="true" outlineLevel="0" collapsed="false">
      <c r="B324" s="48" t="s">
        <v>114</v>
      </c>
      <c r="C324" s="91"/>
      <c r="D324" s="110" t="s">
        <v>115</v>
      </c>
      <c r="E324" s="63"/>
      <c r="F324" s="56"/>
      <c r="G324" s="56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  <c r="AE324" s="62"/>
      <c r="AF324" s="62"/>
      <c r="AG324" s="62"/>
      <c r="AH324" s="62"/>
      <c r="AI324" s="62"/>
      <c r="AJ324" s="62"/>
      <c r="AK324" s="62"/>
      <c r="AV324" s="108"/>
    </row>
    <row r="325" customFormat="false" ht="26.25" hidden="true" customHeight="true" outlineLevel="0" collapsed="false">
      <c r="B325" s="48" t="s">
        <v>116</v>
      </c>
      <c r="C325" s="91"/>
      <c r="D325" s="110" t="s">
        <v>117</v>
      </c>
      <c r="E325" s="63"/>
      <c r="F325" s="56"/>
      <c r="G325" s="56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  <c r="AE325" s="62"/>
      <c r="AF325" s="62"/>
      <c r="AG325" s="62"/>
      <c r="AH325" s="62"/>
      <c r="AI325" s="62"/>
      <c r="AJ325" s="62"/>
      <c r="AK325" s="62"/>
      <c r="AV325" s="108"/>
    </row>
    <row r="326" customFormat="false" ht="26.25" hidden="true" customHeight="true" outlineLevel="0" collapsed="false">
      <c r="B326" s="48" t="s">
        <v>118</v>
      </c>
      <c r="C326" s="91"/>
      <c r="D326" s="110" t="s">
        <v>119</v>
      </c>
      <c r="E326" s="63"/>
      <c r="F326" s="56"/>
      <c r="G326" s="56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  <c r="AE326" s="62"/>
      <c r="AF326" s="62"/>
      <c r="AG326" s="62"/>
      <c r="AH326" s="62"/>
      <c r="AI326" s="62"/>
      <c r="AJ326" s="62"/>
      <c r="AK326" s="62"/>
      <c r="AV326" s="108"/>
    </row>
    <row r="327" customFormat="false" ht="26.25" hidden="true" customHeight="true" outlineLevel="0" collapsed="false">
      <c r="B327" s="48" t="s">
        <v>120</v>
      </c>
      <c r="C327" s="91"/>
      <c r="D327" s="110" t="s">
        <v>121</v>
      </c>
      <c r="E327" s="63"/>
      <c r="F327" s="56"/>
      <c r="G327" s="56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  <c r="AE327" s="62"/>
      <c r="AF327" s="62"/>
      <c r="AG327" s="62"/>
      <c r="AH327" s="62"/>
      <c r="AI327" s="62"/>
      <c r="AJ327" s="62"/>
      <c r="AK327" s="62"/>
      <c r="AV327" s="108"/>
    </row>
    <row r="328" customFormat="false" ht="26.25" hidden="true" customHeight="true" outlineLevel="0" collapsed="false">
      <c r="B328" s="48" t="s">
        <v>122</v>
      </c>
      <c r="C328" s="91"/>
      <c r="D328" s="110" t="s">
        <v>123</v>
      </c>
      <c r="E328" s="63"/>
      <c r="F328" s="56"/>
      <c r="G328" s="56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  <c r="AE328" s="62"/>
      <c r="AF328" s="62"/>
      <c r="AG328" s="62"/>
      <c r="AH328" s="62"/>
      <c r="AI328" s="62"/>
      <c r="AJ328" s="62"/>
      <c r="AK328" s="62"/>
      <c r="AV328" s="108"/>
    </row>
    <row r="329" customFormat="false" ht="26.25" hidden="true" customHeight="true" outlineLevel="0" collapsed="false">
      <c r="B329" s="48" t="s">
        <v>124</v>
      </c>
      <c r="C329" s="91"/>
      <c r="D329" s="110" t="s">
        <v>125</v>
      </c>
      <c r="E329" s="63"/>
      <c r="F329" s="56"/>
      <c r="G329" s="56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  <c r="AE329" s="62"/>
      <c r="AF329" s="62"/>
      <c r="AG329" s="62"/>
      <c r="AH329" s="62"/>
      <c r="AI329" s="62"/>
      <c r="AJ329" s="62"/>
      <c r="AK329" s="62"/>
      <c r="AV329" s="108"/>
    </row>
    <row r="330" customFormat="false" ht="26.25" hidden="true" customHeight="true" outlineLevel="0" collapsed="false">
      <c r="B330" s="48" t="s">
        <v>126</v>
      </c>
      <c r="C330" s="91"/>
      <c r="D330" s="110" t="s">
        <v>127</v>
      </c>
      <c r="E330" s="63"/>
      <c r="F330" s="56"/>
      <c r="G330" s="56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  <c r="AE330" s="62"/>
      <c r="AF330" s="62"/>
      <c r="AG330" s="62"/>
      <c r="AH330" s="62"/>
      <c r="AI330" s="62"/>
      <c r="AJ330" s="62"/>
      <c r="AK330" s="62"/>
      <c r="AV330" s="108"/>
    </row>
    <row r="331" customFormat="false" ht="26.25" hidden="true" customHeight="true" outlineLevel="0" collapsed="false">
      <c r="B331" s="48" t="s">
        <v>128</v>
      </c>
      <c r="C331" s="91"/>
      <c r="D331" s="110" t="s">
        <v>129</v>
      </c>
      <c r="E331" s="63"/>
      <c r="F331" s="56"/>
      <c r="G331" s="56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  <c r="AE331" s="62"/>
      <c r="AF331" s="62"/>
      <c r="AG331" s="62"/>
      <c r="AH331" s="62"/>
      <c r="AI331" s="62"/>
      <c r="AJ331" s="62"/>
      <c r="AK331" s="62"/>
      <c r="AV331" s="108"/>
    </row>
    <row r="332" customFormat="false" ht="26.25" hidden="true" customHeight="true" outlineLevel="0" collapsed="false">
      <c r="B332" s="48" t="s">
        <v>130</v>
      </c>
      <c r="C332" s="91"/>
      <c r="D332" s="110" t="s">
        <v>131</v>
      </c>
      <c r="E332" s="63"/>
      <c r="F332" s="56"/>
      <c r="G332" s="56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/>
      <c r="AH332" s="62"/>
      <c r="AI332" s="62"/>
      <c r="AJ332" s="62"/>
      <c r="AK332" s="62"/>
      <c r="AV332" s="108"/>
    </row>
    <row r="333" customFormat="false" ht="26.25" hidden="true" customHeight="true" outlineLevel="0" collapsed="false">
      <c r="B333" s="48" t="s">
        <v>132</v>
      </c>
      <c r="C333" s="91"/>
      <c r="D333" s="110" t="s">
        <v>133</v>
      </c>
      <c r="E333" s="63"/>
      <c r="F333" s="56"/>
      <c r="G333" s="56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  <c r="AE333" s="62"/>
      <c r="AF333" s="62"/>
      <c r="AG333" s="62"/>
      <c r="AH333" s="62"/>
      <c r="AI333" s="62"/>
      <c r="AJ333" s="62"/>
      <c r="AK333" s="62"/>
      <c r="AV333" s="108"/>
    </row>
    <row r="334" customFormat="false" ht="26.25" hidden="true" customHeight="true" outlineLevel="0" collapsed="false">
      <c r="B334" s="48" t="s">
        <v>134</v>
      </c>
      <c r="C334" s="91"/>
      <c r="D334" s="110" t="s">
        <v>135</v>
      </c>
      <c r="E334" s="63"/>
      <c r="F334" s="56"/>
      <c r="G334" s="56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  <c r="AE334" s="62"/>
      <c r="AF334" s="62"/>
      <c r="AG334" s="62"/>
      <c r="AH334" s="62"/>
      <c r="AI334" s="62"/>
      <c r="AJ334" s="62"/>
      <c r="AK334" s="62"/>
      <c r="AV334" s="108"/>
    </row>
    <row r="335" customFormat="false" ht="26.25" hidden="true" customHeight="true" outlineLevel="0" collapsed="false">
      <c r="B335" s="48" t="s">
        <v>136</v>
      </c>
      <c r="C335" s="91"/>
      <c r="D335" s="110" t="s">
        <v>137</v>
      </c>
      <c r="E335" s="63"/>
      <c r="F335" s="56"/>
      <c r="G335" s="56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  <c r="AE335" s="62"/>
      <c r="AF335" s="62"/>
      <c r="AG335" s="62"/>
      <c r="AH335" s="62"/>
      <c r="AI335" s="62"/>
      <c r="AJ335" s="62"/>
      <c r="AK335" s="62"/>
      <c r="AV335" s="108"/>
    </row>
    <row r="336" customFormat="false" ht="26.25" hidden="true" customHeight="true" outlineLevel="0" collapsed="false">
      <c r="B336" s="48" t="s">
        <v>138</v>
      </c>
      <c r="C336" s="91"/>
      <c r="D336" s="110" t="s">
        <v>139</v>
      </c>
      <c r="E336" s="63"/>
      <c r="F336" s="56"/>
      <c r="G336" s="56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  <c r="AE336" s="62"/>
      <c r="AF336" s="62"/>
      <c r="AG336" s="62"/>
      <c r="AH336" s="62"/>
      <c r="AI336" s="62"/>
      <c r="AJ336" s="62"/>
      <c r="AK336" s="62"/>
      <c r="AV336" s="108"/>
    </row>
    <row r="337" customFormat="false" ht="26.25" hidden="true" customHeight="true" outlineLevel="0" collapsed="false">
      <c r="B337" s="48" t="s">
        <v>140</v>
      </c>
      <c r="C337" s="91"/>
      <c r="D337" s="110" t="s">
        <v>141</v>
      </c>
      <c r="E337" s="63"/>
      <c r="F337" s="56"/>
      <c r="G337" s="56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  <c r="AE337" s="62"/>
      <c r="AF337" s="62"/>
      <c r="AG337" s="62"/>
      <c r="AH337" s="62"/>
      <c r="AI337" s="62"/>
      <c r="AJ337" s="62"/>
      <c r="AK337" s="62"/>
      <c r="AV337" s="108"/>
    </row>
    <row r="338" customFormat="false" ht="26.25" hidden="true" customHeight="true" outlineLevel="0" collapsed="false">
      <c r="B338" s="48" t="s">
        <v>142</v>
      </c>
      <c r="C338" s="91"/>
      <c r="D338" s="110" t="s">
        <v>143</v>
      </c>
      <c r="E338" s="63"/>
      <c r="F338" s="56"/>
      <c r="G338" s="56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  <c r="AE338" s="62"/>
      <c r="AF338" s="62"/>
      <c r="AG338" s="62"/>
      <c r="AH338" s="62"/>
      <c r="AI338" s="62"/>
      <c r="AJ338" s="62"/>
      <c r="AK338" s="62"/>
      <c r="AV338" s="108"/>
    </row>
    <row r="339" customFormat="false" ht="26.25" hidden="true" customHeight="true" outlineLevel="0" collapsed="false">
      <c r="B339" s="48" t="s">
        <v>144</v>
      </c>
      <c r="C339" s="91"/>
      <c r="D339" s="110" t="s">
        <v>145</v>
      </c>
      <c r="E339" s="63"/>
      <c r="F339" s="56"/>
      <c r="G339" s="56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  <c r="AE339" s="62"/>
      <c r="AF339" s="62"/>
      <c r="AG339" s="62"/>
      <c r="AH339" s="62"/>
      <c r="AI339" s="62"/>
      <c r="AJ339" s="62"/>
      <c r="AK339" s="62"/>
      <c r="AV339" s="108"/>
    </row>
    <row r="340" customFormat="false" ht="26.25" hidden="true" customHeight="true" outlineLevel="0" collapsed="false">
      <c r="B340" s="48" t="s">
        <v>146</v>
      </c>
      <c r="C340" s="91"/>
      <c r="D340" s="110" t="s">
        <v>147</v>
      </c>
      <c r="E340" s="63"/>
      <c r="F340" s="56"/>
      <c r="G340" s="56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  <c r="AE340" s="62"/>
      <c r="AF340" s="62"/>
      <c r="AG340" s="62"/>
      <c r="AH340" s="62"/>
      <c r="AI340" s="62"/>
      <c r="AJ340" s="62"/>
      <c r="AK340" s="62"/>
      <c r="AV340" s="108"/>
    </row>
    <row r="341" customFormat="false" ht="26.25" hidden="true" customHeight="true" outlineLevel="0" collapsed="false">
      <c r="B341" s="48" t="s">
        <v>148</v>
      </c>
      <c r="C341" s="91"/>
      <c r="D341" s="110" t="s">
        <v>149</v>
      </c>
      <c r="E341" s="63"/>
      <c r="F341" s="56"/>
      <c r="G341" s="56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  <c r="AE341" s="62"/>
      <c r="AF341" s="62"/>
      <c r="AG341" s="62"/>
      <c r="AH341" s="62"/>
      <c r="AI341" s="62"/>
      <c r="AJ341" s="62"/>
      <c r="AK341" s="62"/>
      <c r="AV341" s="108"/>
    </row>
    <row r="342" customFormat="false" ht="26.25" hidden="true" customHeight="true" outlineLevel="0" collapsed="false">
      <c r="B342" s="48" t="s">
        <v>150</v>
      </c>
      <c r="C342" s="91"/>
      <c r="D342" s="110" t="s">
        <v>151</v>
      </c>
      <c r="E342" s="63"/>
      <c r="F342" s="56"/>
      <c r="G342" s="56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  <c r="AE342" s="62"/>
      <c r="AF342" s="62"/>
      <c r="AG342" s="62"/>
      <c r="AH342" s="62"/>
      <c r="AI342" s="62"/>
      <c r="AJ342" s="62"/>
      <c r="AK342" s="62"/>
      <c r="AV342" s="108"/>
    </row>
    <row r="343" customFormat="false" ht="26.25" hidden="true" customHeight="true" outlineLevel="0" collapsed="false">
      <c r="B343" s="48" t="s">
        <v>152</v>
      </c>
      <c r="C343" s="91"/>
      <c r="D343" s="110" t="s">
        <v>153</v>
      </c>
      <c r="E343" s="63"/>
      <c r="F343" s="56"/>
      <c r="G343" s="56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  <c r="AE343" s="62"/>
      <c r="AF343" s="62"/>
      <c r="AG343" s="62"/>
      <c r="AH343" s="62"/>
      <c r="AI343" s="62"/>
      <c r="AJ343" s="62"/>
      <c r="AK343" s="62"/>
      <c r="AV343" s="108"/>
    </row>
    <row r="344" customFormat="false" ht="26.25" hidden="true" customHeight="true" outlineLevel="0" collapsed="false">
      <c r="B344" s="48" t="s">
        <v>154</v>
      </c>
      <c r="C344" s="91"/>
      <c r="D344" s="110" t="s">
        <v>155</v>
      </c>
      <c r="E344" s="63"/>
      <c r="F344" s="56"/>
      <c r="G344" s="56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  <c r="AE344" s="62"/>
      <c r="AF344" s="62"/>
      <c r="AG344" s="62"/>
      <c r="AH344" s="62"/>
      <c r="AI344" s="62"/>
      <c r="AJ344" s="62"/>
      <c r="AK344" s="62"/>
      <c r="AV344" s="108"/>
    </row>
    <row r="345" customFormat="false" ht="26.25" hidden="true" customHeight="true" outlineLevel="0" collapsed="false">
      <c r="B345" s="48" t="s">
        <v>156</v>
      </c>
      <c r="C345" s="91"/>
      <c r="D345" s="110" t="s">
        <v>157</v>
      </c>
      <c r="E345" s="63"/>
      <c r="F345" s="56"/>
      <c r="G345" s="56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  <c r="AE345" s="62"/>
      <c r="AF345" s="62"/>
      <c r="AG345" s="62"/>
      <c r="AH345" s="62"/>
      <c r="AI345" s="62"/>
      <c r="AJ345" s="62"/>
      <c r="AK345" s="62"/>
      <c r="AV345" s="108"/>
    </row>
    <row r="346" customFormat="false" ht="26.25" hidden="true" customHeight="true" outlineLevel="0" collapsed="false">
      <c r="B346" s="48" t="s">
        <v>158</v>
      </c>
      <c r="C346" s="91"/>
      <c r="D346" s="110" t="s">
        <v>159</v>
      </c>
      <c r="E346" s="63"/>
      <c r="F346" s="56"/>
      <c r="G346" s="56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  <c r="AE346" s="62"/>
      <c r="AF346" s="62"/>
      <c r="AG346" s="62"/>
      <c r="AH346" s="62"/>
      <c r="AI346" s="62"/>
      <c r="AJ346" s="62"/>
      <c r="AK346" s="62"/>
      <c r="AV346" s="108"/>
    </row>
    <row r="347" customFormat="false" ht="26.25" hidden="true" customHeight="true" outlineLevel="0" collapsed="false">
      <c r="B347" s="48" t="s">
        <v>160</v>
      </c>
      <c r="C347" s="91"/>
      <c r="D347" s="110" t="s">
        <v>161</v>
      </c>
      <c r="E347" s="63"/>
      <c r="F347" s="56"/>
      <c r="G347" s="56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  <c r="AE347" s="62"/>
      <c r="AF347" s="62"/>
      <c r="AG347" s="62"/>
      <c r="AH347" s="62"/>
      <c r="AI347" s="62"/>
      <c r="AJ347" s="62"/>
      <c r="AK347" s="62"/>
      <c r="AV347" s="108"/>
    </row>
    <row r="348" customFormat="false" ht="26.25" hidden="true" customHeight="true" outlineLevel="0" collapsed="false">
      <c r="B348" s="48" t="s">
        <v>162</v>
      </c>
      <c r="C348" s="91"/>
      <c r="D348" s="110" t="s">
        <v>163</v>
      </c>
      <c r="E348" s="63"/>
      <c r="F348" s="56"/>
      <c r="G348" s="56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  <c r="AE348" s="62"/>
      <c r="AF348" s="62"/>
      <c r="AG348" s="62"/>
      <c r="AH348" s="62"/>
      <c r="AI348" s="62"/>
      <c r="AJ348" s="62"/>
      <c r="AK348" s="62"/>
      <c r="AV348" s="108"/>
    </row>
    <row r="349" customFormat="false" ht="26.25" hidden="true" customHeight="true" outlineLevel="0" collapsed="false">
      <c r="B349" s="48" t="s">
        <v>164</v>
      </c>
      <c r="C349" s="91"/>
      <c r="D349" s="110" t="s">
        <v>165</v>
      </c>
      <c r="E349" s="63"/>
      <c r="F349" s="56"/>
      <c r="G349" s="56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  <c r="AE349" s="62"/>
      <c r="AF349" s="62"/>
      <c r="AG349" s="62"/>
      <c r="AH349" s="62"/>
      <c r="AI349" s="62"/>
      <c r="AJ349" s="62"/>
      <c r="AK349" s="62"/>
      <c r="AV349" s="108"/>
    </row>
    <row r="350" customFormat="false" ht="26.25" hidden="true" customHeight="true" outlineLevel="0" collapsed="false">
      <c r="B350" s="48" t="s">
        <v>166</v>
      </c>
      <c r="C350" s="91"/>
      <c r="D350" s="110" t="s">
        <v>167</v>
      </c>
      <c r="E350" s="63"/>
      <c r="F350" s="56"/>
      <c r="G350" s="56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  <c r="AE350" s="62"/>
      <c r="AF350" s="62"/>
      <c r="AG350" s="62"/>
      <c r="AH350" s="62"/>
      <c r="AI350" s="62"/>
      <c r="AJ350" s="62"/>
      <c r="AK350" s="62"/>
      <c r="AV350" s="108"/>
    </row>
    <row r="351" customFormat="false" ht="26.25" hidden="true" customHeight="true" outlineLevel="0" collapsed="false">
      <c r="B351" s="48" t="s">
        <v>168</v>
      </c>
      <c r="C351" s="91"/>
      <c r="D351" s="110" t="s">
        <v>169</v>
      </c>
      <c r="E351" s="63"/>
      <c r="F351" s="56"/>
      <c r="G351" s="56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  <c r="AE351" s="62"/>
      <c r="AF351" s="62"/>
      <c r="AG351" s="62"/>
      <c r="AH351" s="62"/>
      <c r="AI351" s="62"/>
      <c r="AJ351" s="62"/>
      <c r="AK351" s="62"/>
      <c r="AV351" s="108"/>
    </row>
    <row r="352" customFormat="false" ht="26.25" hidden="true" customHeight="true" outlineLevel="0" collapsed="false">
      <c r="B352" s="48" t="s">
        <v>170</v>
      </c>
      <c r="C352" s="91"/>
      <c r="D352" s="110" t="s">
        <v>171</v>
      </c>
      <c r="E352" s="63"/>
      <c r="F352" s="56"/>
      <c r="G352" s="56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  <c r="AE352" s="62"/>
      <c r="AF352" s="62"/>
      <c r="AG352" s="62"/>
      <c r="AH352" s="62"/>
      <c r="AI352" s="62"/>
      <c r="AJ352" s="62"/>
      <c r="AK352" s="62"/>
      <c r="AV352" s="108"/>
    </row>
    <row r="353" customFormat="false" ht="26.25" hidden="true" customHeight="true" outlineLevel="0" collapsed="false">
      <c r="B353" s="48" t="s">
        <v>172</v>
      </c>
      <c r="C353" s="91"/>
      <c r="D353" s="110" t="s">
        <v>173</v>
      </c>
      <c r="E353" s="63"/>
      <c r="F353" s="56"/>
      <c r="G353" s="56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  <c r="AE353" s="62"/>
      <c r="AF353" s="62"/>
      <c r="AG353" s="62"/>
      <c r="AH353" s="62"/>
      <c r="AI353" s="62"/>
      <c r="AJ353" s="62"/>
      <c r="AK353" s="62"/>
      <c r="AV353" s="108"/>
    </row>
    <row r="354" customFormat="false" ht="26.25" hidden="true" customHeight="true" outlineLevel="0" collapsed="false">
      <c r="B354" s="48" t="s">
        <v>174</v>
      </c>
      <c r="C354" s="91"/>
      <c r="D354" s="110" t="s">
        <v>175</v>
      </c>
      <c r="E354" s="63"/>
      <c r="F354" s="56"/>
      <c r="G354" s="56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  <c r="AE354" s="62"/>
      <c r="AF354" s="62"/>
      <c r="AG354" s="62"/>
      <c r="AH354" s="62"/>
      <c r="AI354" s="62"/>
      <c r="AJ354" s="62"/>
      <c r="AK354" s="62"/>
      <c r="AV354" s="108"/>
    </row>
    <row r="355" customFormat="false" ht="26.25" hidden="true" customHeight="true" outlineLevel="0" collapsed="false">
      <c r="B355" s="48" t="s">
        <v>176</v>
      </c>
      <c r="C355" s="91"/>
      <c r="D355" s="110" t="s">
        <v>177</v>
      </c>
      <c r="E355" s="63"/>
      <c r="F355" s="56"/>
      <c r="G355" s="56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  <c r="AE355" s="62"/>
      <c r="AF355" s="62"/>
      <c r="AG355" s="62"/>
      <c r="AH355" s="62"/>
      <c r="AI355" s="62"/>
      <c r="AJ355" s="62"/>
      <c r="AK355" s="62"/>
      <c r="AV355" s="108"/>
    </row>
    <row r="356" customFormat="false" ht="26.25" hidden="true" customHeight="true" outlineLevel="0" collapsed="false">
      <c r="B356" s="48" t="s">
        <v>178</v>
      </c>
      <c r="C356" s="91"/>
      <c r="D356" s="110" t="s">
        <v>179</v>
      </c>
      <c r="E356" s="63"/>
      <c r="F356" s="56"/>
      <c r="G356" s="56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  <c r="AE356" s="62"/>
      <c r="AF356" s="62"/>
      <c r="AG356" s="62"/>
      <c r="AH356" s="62"/>
      <c r="AI356" s="62"/>
      <c r="AJ356" s="62"/>
      <c r="AK356" s="62"/>
      <c r="AV356" s="108"/>
    </row>
    <row r="357" customFormat="false" ht="26.25" hidden="true" customHeight="true" outlineLevel="0" collapsed="false">
      <c r="B357" s="48" t="s">
        <v>180</v>
      </c>
      <c r="C357" s="91"/>
      <c r="D357" s="110" t="s">
        <v>181</v>
      </c>
      <c r="E357" s="63"/>
      <c r="F357" s="56"/>
      <c r="G357" s="56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  <c r="AE357" s="62"/>
      <c r="AF357" s="62"/>
      <c r="AG357" s="62"/>
      <c r="AH357" s="62"/>
      <c r="AI357" s="62"/>
      <c r="AJ357" s="62"/>
      <c r="AK357" s="62"/>
      <c r="AV357" s="108"/>
    </row>
    <row r="358" customFormat="false" ht="26.25" hidden="true" customHeight="true" outlineLevel="0" collapsed="false">
      <c r="B358" s="48" t="s">
        <v>182</v>
      </c>
      <c r="C358" s="91"/>
      <c r="D358" s="110" t="s">
        <v>183</v>
      </c>
      <c r="E358" s="63"/>
      <c r="F358" s="56"/>
      <c r="G358" s="56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  <c r="AE358" s="62"/>
      <c r="AF358" s="62"/>
      <c r="AG358" s="62"/>
      <c r="AH358" s="62"/>
      <c r="AI358" s="62"/>
      <c r="AJ358" s="62"/>
      <c r="AK358" s="62"/>
      <c r="AV358" s="108"/>
    </row>
    <row r="359" customFormat="false" ht="26.25" hidden="true" customHeight="true" outlineLevel="0" collapsed="false">
      <c r="B359" s="48" t="s">
        <v>184</v>
      </c>
      <c r="C359" s="91"/>
      <c r="D359" s="110" t="s">
        <v>185</v>
      </c>
      <c r="E359" s="63"/>
      <c r="F359" s="56"/>
      <c r="G359" s="56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  <c r="AE359" s="62"/>
      <c r="AF359" s="62"/>
      <c r="AG359" s="62"/>
      <c r="AH359" s="62"/>
      <c r="AI359" s="62"/>
      <c r="AJ359" s="62"/>
      <c r="AK359" s="62"/>
      <c r="AV359" s="108"/>
    </row>
    <row r="360" customFormat="false" ht="26.25" hidden="true" customHeight="true" outlineLevel="0" collapsed="false">
      <c r="B360" s="48" t="s">
        <v>186</v>
      </c>
      <c r="C360" s="91"/>
      <c r="D360" s="110" t="s">
        <v>187</v>
      </c>
      <c r="E360" s="63"/>
      <c r="F360" s="56"/>
      <c r="G360" s="56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  <c r="AE360" s="62"/>
      <c r="AF360" s="62"/>
      <c r="AG360" s="62"/>
      <c r="AH360" s="62"/>
      <c r="AI360" s="62"/>
      <c r="AJ360" s="62"/>
      <c r="AK360" s="62"/>
      <c r="AV360" s="108"/>
    </row>
    <row r="361" customFormat="false" ht="26.25" hidden="true" customHeight="true" outlineLevel="0" collapsed="false">
      <c r="B361" s="48" t="s">
        <v>188</v>
      </c>
      <c r="C361" s="91"/>
      <c r="D361" s="110" t="s">
        <v>189</v>
      </c>
      <c r="E361" s="63"/>
      <c r="F361" s="56"/>
      <c r="G361" s="56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  <c r="AE361" s="62"/>
      <c r="AF361" s="62"/>
      <c r="AG361" s="62"/>
      <c r="AH361" s="62"/>
      <c r="AI361" s="62"/>
      <c r="AJ361" s="62"/>
      <c r="AK361" s="62"/>
      <c r="AV361" s="108"/>
    </row>
    <row r="362" customFormat="false" ht="26.25" hidden="true" customHeight="true" outlineLevel="0" collapsed="false">
      <c r="B362" s="48" t="s">
        <v>190</v>
      </c>
      <c r="C362" s="91"/>
      <c r="D362" s="110" t="s">
        <v>191</v>
      </c>
      <c r="E362" s="63"/>
      <c r="F362" s="56"/>
      <c r="G362" s="56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  <c r="AE362" s="62"/>
      <c r="AF362" s="62"/>
      <c r="AG362" s="62"/>
      <c r="AH362" s="62"/>
      <c r="AI362" s="62"/>
      <c r="AJ362" s="62"/>
      <c r="AK362" s="62"/>
      <c r="AV362" s="108"/>
    </row>
    <row r="363" customFormat="false" ht="26.25" hidden="true" customHeight="true" outlineLevel="0" collapsed="false">
      <c r="B363" s="48" t="s">
        <v>192</v>
      </c>
      <c r="C363" s="91"/>
      <c r="D363" s="110" t="s">
        <v>193</v>
      </c>
      <c r="E363" s="113"/>
      <c r="F363" s="56"/>
      <c r="G363" s="56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  <c r="AE363" s="62"/>
      <c r="AF363" s="62"/>
      <c r="AG363" s="62"/>
      <c r="AH363" s="62"/>
      <c r="AI363" s="62"/>
      <c r="AJ363" s="62"/>
      <c r="AK363" s="62"/>
      <c r="AV363" s="108"/>
    </row>
    <row r="364" s="84" customFormat="true" ht="100.9" hidden="false" customHeight="true" outlineLevel="0" collapsed="false">
      <c r="B364" s="79"/>
      <c r="C364" s="94"/>
      <c r="D364" s="43" t="s">
        <v>203</v>
      </c>
      <c r="E364" s="46" t="n">
        <f aca="false">E365</f>
        <v>102200</v>
      </c>
      <c r="F364" s="87"/>
      <c r="G364" s="87"/>
      <c r="H364" s="88"/>
      <c r="I364" s="88"/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  <c r="AC364" s="88"/>
      <c r="AD364" s="88"/>
      <c r="AE364" s="88"/>
      <c r="AF364" s="88"/>
      <c r="AG364" s="88"/>
      <c r="AH364" s="88"/>
      <c r="AI364" s="88"/>
      <c r="AJ364" s="88"/>
      <c r="AK364" s="88"/>
      <c r="AV364" s="109"/>
    </row>
    <row r="365" s="84" customFormat="true" ht="47.25" hidden="false" customHeight="true" outlineLevel="0" collapsed="false">
      <c r="B365" s="85" t="s">
        <v>68</v>
      </c>
      <c r="C365" s="92"/>
      <c r="D365" s="86" t="s">
        <v>69</v>
      </c>
      <c r="E365" s="46" t="n">
        <f aca="false">SUM(E366:E367)</f>
        <v>102200</v>
      </c>
      <c r="F365" s="87"/>
      <c r="G365" s="87"/>
      <c r="H365" s="88"/>
      <c r="I365" s="88"/>
      <c r="J365" s="88"/>
      <c r="K365" s="88"/>
      <c r="L365" s="88"/>
      <c r="M365" s="88"/>
      <c r="N365" s="88"/>
      <c r="O365" s="88"/>
      <c r="P365" s="88"/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  <c r="AC365" s="88"/>
      <c r="AD365" s="88"/>
      <c r="AE365" s="88"/>
      <c r="AF365" s="88"/>
      <c r="AG365" s="88"/>
      <c r="AH365" s="88"/>
      <c r="AI365" s="88"/>
      <c r="AJ365" s="88"/>
      <c r="AK365" s="88"/>
      <c r="AV365" s="109"/>
    </row>
    <row r="366" customFormat="false" ht="26.25" hidden="false" customHeight="true" outlineLevel="0" collapsed="false">
      <c r="B366" s="48" t="s">
        <v>128</v>
      </c>
      <c r="C366" s="91"/>
      <c r="D366" s="54" t="s">
        <v>204</v>
      </c>
      <c r="E366" s="114" t="n">
        <v>35040</v>
      </c>
      <c r="F366" s="56"/>
      <c r="G366" s="56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  <c r="AB366" s="62"/>
      <c r="AC366" s="62"/>
      <c r="AD366" s="62"/>
      <c r="AE366" s="62"/>
      <c r="AF366" s="62"/>
      <c r="AG366" s="62"/>
      <c r="AH366" s="62"/>
      <c r="AI366" s="62"/>
      <c r="AJ366" s="62"/>
      <c r="AK366" s="62"/>
      <c r="AV366" s="108"/>
    </row>
    <row r="367" customFormat="false" ht="37.9" hidden="false" customHeight="true" outlineLevel="0" collapsed="false">
      <c r="B367" s="48" t="s">
        <v>134</v>
      </c>
      <c r="C367" s="91"/>
      <c r="D367" s="54" t="s">
        <v>135</v>
      </c>
      <c r="E367" s="114" t="n">
        <v>67160</v>
      </c>
      <c r="F367" s="56"/>
      <c r="G367" s="56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  <c r="AB367" s="62"/>
      <c r="AC367" s="62"/>
      <c r="AD367" s="62"/>
      <c r="AE367" s="62"/>
      <c r="AF367" s="62"/>
      <c r="AG367" s="62"/>
      <c r="AH367" s="62"/>
      <c r="AI367" s="62"/>
      <c r="AJ367" s="62"/>
      <c r="AK367" s="62"/>
      <c r="AV367" s="108"/>
    </row>
    <row r="368" customFormat="false" ht="26.25" hidden="false" customHeight="true" outlineLevel="0" collapsed="false">
      <c r="B368" s="42" t="s">
        <v>205</v>
      </c>
      <c r="C368" s="42" t="s">
        <v>205</v>
      </c>
      <c r="D368" s="43" t="s">
        <v>59</v>
      </c>
      <c r="E368" s="46" t="n">
        <f aca="false">E369+E370</f>
        <v>132278600</v>
      </c>
      <c r="F368" s="115" t="e">
        <f aca="false">SUM(F369:F370)</f>
        <v>#REF!</v>
      </c>
      <c r="G368" s="115" t="e">
        <f aca="false">SUM(G369:G370)</f>
        <v>#VALUE!</v>
      </c>
      <c r="H368" s="58"/>
      <c r="I368" s="58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</row>
    <row r="369" customFormat="false" ht="26.25" hidden="false" customHeight="true" outlineLevel="0" collapsed="false">
      <c r="B369" s="42" t="s">
        <v>205</v>
      </c>
      <c r="C369" s="42" t="s">
        <v>205</v>
      </c>
      <c r="D369" s="116" t="s">
        <v>60</v>
      </c>
      <c r="E369" s="117" t="n">
        <f aca="false">SUM(E15)</f>
        <v>132278600</v>
      </c>
      <c r="F369" s="58" t="e">
        <f aca="false">SUM(C16+#REF!+#REF!+#REF!+#REF!+C110+C174+C238+C300+C364+#REF!)</f>
        <v>#REF!</v>
      </c>
      <c r="G369" s="58" t="e">
        <f aca="false">SUM(D16+#REF!+#REF!+#REF!+#REF!+D110+D174+D238+D300+D364+#REF!)</f>
        <v>#VALUE!</v>
      </c>
      <c r="H369" s="58"/>
      <c r="I369" s="58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W369" s="1" t="n">
        <v>1000</v>
      </c>
    </row>
    <row r="370" customFormat="false" ht="26.25" hidden="false" customHeight="true" outlineLevel="0" collapsed="false">
      <c r="B370" s="42" t="s">
        <v>205</v>
      </c>
      <c r="C370" s="42" t="s">
        <v>205</v>
      </c>
      <c r="D370" s="118" t="s">
        <v>61</v>
      </c>
      <c r="E370" s="46" t="n">
        <v>0</v>
      </c>
      <c r="F370" s="57" t="n">
        <f aca="false">SUM(H370:BC370)</f>
        <v>0</v>
      </c>
      <c r="G370" s="57" t="n">
        <f aca="false">E370-F370</f>
        <v>0</v>
      </c>
      <c r="H370" s="58"/>
      <c r="I370" s="58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</row>
    <row r="371" customFormat="false" ht="20.25" hidden="true" customHeight="false" outlineLevel="0" collapsed="false">
      <c r="B371" s="119"/>
      <c r="C371" s="119"/>
      <c r="D371" s="120"/>
      <c r="E371" s="56"/>
      <c r="F371" s="56" t="n">
        <f aca="false">SUM(H371:BC371)</f>
        <v>0</v>
      </c>
      <c r="G371" s="56" t="n">
        <f aca="false">E371-F371</f>
        <v>0</v>
      </c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</row>
    <row r="372" customFormat="false" ht="20.25" hidden="true" customHeight="false" outlineLevel="0" collapsed="false">
      <c r="B372" s="119"/>
      <c r="C372" s="119"/>
      <c r="D372" s="121"/>
      <c r="E372" s="122"/>
      <c r="F372" s="122" t="n">
        <f aca="false">SUM(F373)</f>
        <v>0</v>
      </c>
      <c r="G372" s="122" t="n">
        <f aca="false">SUM(G373)</f>
        <v>0</v>
      </c>
      <c r="H372" s="123"/>
      <c r="I372" s="123"/>
      <c r="J372" s="123"/>
      <c r="K372" s="123"/>
      <c r="L372" s="123"/>
      <c r="M372" s="123"/>
      <c r="N372" s="123"/>
      <c r="O372" s="123"/>
      <c r="P372" s="123"/>
      <c r="Q372" s="123"/>
      <c r="R372" s="123"/>
      <c r="S372" s="123"/>
      <c r="T372" s="123"/>
      <c r="U372" s="123"/>
    </row>
    <row r="373" customFormat="false" ht="20.25" hidden="true" customHeight="false" outlineLevel="0" collapsed="false">
      <c r="B373" s="119"/>
      <c r="C373" s="119"/>
      <c r="D373" s="120"/>
      <c r="E373" s="56"/>
      <c r="F373" s="56" t="n">
        <f aca="false">SUM(H373:BC373)</f>
        <v>0</v>
      </c>
      <c r="G373" s="56" t="n">
        <f aca="false">E373-F373</f>
        <v>0</v>
      </c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</row>
    <row r="374" customFormat="false" ht="20.25" hidden="true" customHeight="false" outlineLevel="0" collapsed="false">
      <c r="B374" s="124"/>
      <c r="C374" s="124"/>
      <c r="D374" s="121"/>
      <c r="E374" s="122"/>
      <c r="F374" s="122" t="n">
        <f aca="false">SUM(F375:F376)</f>
        <v>0</v>
      </c>
      <c r="G374" s="122" t="n">
        <f aca="false">SUM(G375:G376)</f>
        <v>0</v>
      </c>
      <c r="H374" s="123"/>
      <c r="I374" s="123"/>
      <c r="J374" s="123"/>
      <c r="K374" s="123"/>
      <c r="L374" s="123"/>
      <c r="M374" s="123"/>
      <c r="N374" s="123"/>
      <c r="O374" s="123"/>
      <c r="P374" s="123"/>
      <c r="Q374" s="123"/>
      <c r="R374" s="123"/>
      <c r="S374" s="123"/>
      <c r="T374" s="123"/>
      <c r="U374" s="123"/>
    </row>
    <row r="375" customFormat="false" ht="20.25" hidden="true" customHeight="false" outlineLevel="0" collapsed="false">
      <c r="B375" s="119"/>
      <c r="C375" s="119"/>
      <c r="D375" s="120"/>
      <c r="E375" s="56"/>
      <c r="F375" s="56" t="n">
        <f aca="false">SUM(H375:BC375)</f>
        <v>0</v>
      </c>
      <c r="G375" s="56" t="n">
        <f aca="false">E375-F375</f>
        <v>0</v>
      </c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</row>
    <row r="376" customFormat="false" ht="20.25" hidden="true" customHeight="false" outlineLevel="0" collapsed="false">
      <c r="B376" s="119"/>
      <c r="C376" s="119"/>
      <c r="D376" s="120"/>
      <c r="E376" s="56"/>
      <c r="F376" s="56" t="n">
        <f aca="false">SUM(H376:BC376)</f>
        <v>0</v>
      </c>
      <c r="G376" s="56" t="n">
        <f aca="false">E376-F376</f>
        <v>0</v>
      </c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</row>
    <row r="377" customFormat="false" ht="20.25" hidden="true" customHeight="false" outlineLevel="0" collapsed="false">
      <c r="B377" s="124"/>
      <c r="C377" s="124"/>
      <c r="D377" s="121"/>
      <c r="E377" s="122"/>
      <c r="F377" s="122" t="n">
        <f aca="false">SUM(F378)</f>
        <v>150</v>
      </c>
      <c r="G377" s="122" t="n">
        <f aca="false">SUM(G378)</f>
        <v>-150</v>
      </c>
      <c r="H377" s="123"/>
      <c r="I377" s="123"/>
      <c r="J377" s="123"/>
      <c r="K377" s="123"/>
      <c r="L377" s="123"/>
      <c r="M377" s="123"/>
      <c r="N377" s="123"/>
      <c r="O377" s="123"/>
      <c r="P377" s="123"/>
      <c r="Q377" s="123"/>
      <c r="R377" s="123"/>
      <c r="S377" s="123"/>
      <c r="T377" s="123"/>
      <c r="U377" s="123"/>
    </row>
    <row r="378" customFormat="false" ht="20.25" hidden="true" customHeight="false" outlineLevel="0" collapsed="false">
      <c r="B378" s="119"/>
      <c r="C378" s="119"/>
      <c r="D378" s="120"/>
      <c r="E378" s="56"/>
      <c r="F378" s="56" t="n">
        <f aca="false">SUM(H378:BC378)</f>
        <v>150</v>
      </c>
      <c r="G378" s="56" t="n">
        <f aca="false">E378-F378</f>
        <v>-150</v>
      </c>
      <c r="H378" s="62"/>
      <c r="I378" s="62"/>
      <c r="J378" s="62"/>
      <c r="K378" s="62"/>
      <c r="L378" s="62"/>
      <c r="M378" s="62"/>
      <c r="N378" s="62"/>
      <c r="O378" s="62"/>
      <c r="P378" s="62"/>
      <c r="Q378" s="62" t="n">
        <v>150</v>
      </c>
      <c r="R378" s="62"/>
      <c r="S378" s="62"/>
      <c r="T378" s="62"/>
      <c r="U378" s="62"/>
    </row>
    <row r="379" customFormat="false" ht="20.25" hidden="true" customHeight="false" outlineLevel="0" collapsed="false">
      <c r="B379" s="124"/>
      <c r="C379" s="124"/>
      <c r="D379" s="121"/>
      <c r="E379" s="122"/>
      <c r="F379" s="122" t="n">
        <f aca="false">SUM(F380)</f>
        <v>60</v>
      </c>
      <c r="G379" s="122" t="n">
        <f aca="false">SUM(G380)</f>
        <v>-60</v>
      </c>
      <c r="H379" s="123"/>
      <c r="I379" s="123"/>
      <c r="J379" s="123"/>
      <c r="K379" s="123"/>
      <c r="L379" s="123"/>
      <c r="M379" s="123"/>
      <c r="N379" s="123"/>
      <c r="O379" s="123"/>
      <c r="P379" s="123"/>
      <c r="Q379" s="123"/>
      <c r="R379" s="123"/>
      <c r="S379" s="123"/>
      <c r="T379" s="123"/>
      <c r="U379" s="123"/>
    </row>
    <row r="380" customFormat="false" ht="20.25" hidden="true" customHeight="false" outlineLevel="0" collapsed="false">
      <c r="B380" s="119"/>
      <c r="C380" s="119"/>
      <c r="D380" s="120"/>
      <c r="E380" s="56"/>
      <c r="F380" s="56" t="n">
        <f aca="false">SUM(H380:BC380)</f>
        <v>60</v>
      </c>
      <c r="G380" s="56" t="n">
        <f aca="false">E380-F380</f>
        <v>-60</v>
      </c>
      <c r="H380" s="62"/>
      <c r="I380" s="62"/>
      <c r="J380" s="62"/>
      <c r="K380" s="62"/>
      <c r="L380" s="62"/>
      <c r="M380" s="62"/>
      <c r="N380" s="62"/>
      <c r="O380" s="62" t="n">
        <v>60</v>
      </c>
      <c r="P380" s="62"/>
      <c r="Q380" s="62"/>
      <c r="R380" s="62"/>
      <c r="S380" s="62"/>
      <c r="T380" s="62"/>
      <c r="U380" s="62"/>
    </row>
    <row r="381" customFormat="false" ht="20.25" hidden="true" customHeight="false" outlineLevel="0" collapsed="false">
      <c r="B381" s="124"/>
      <c r="C381" s="124"/>
      <c r="D381" s="121"/>
      <c r="E381" s="122"/>
      <c r="F381" s="122" t="n">
        <f aca="false">SUM(F382)</f>
        <v>300</v>
      </c>
      <c r="G381" s="122" t="n">
        <f aca="false">SUM(G382)</f>
        <v>-300</v>
      </c>
      <c r="H381" s="123"/>
      <c r="I381" s="123"/>
      <c r="J381" s="123"/>
      <c r="K381" s="123"/>
      <c r="L381" s="123"/>
      <c r="M381" s="123"/>
      <c r="N381" s="123"/>
      <c r="O381" s="123"/>
      <c r="P381" s="123"/>
      <c r="Q381" s="123"/>
      <c r="R381" s="123"/>
      <c r="S381" s="123"/>
      <c r="T381" s="123"/>
      <c r="U381" s="123"/>
    </row>
    <row r="382" customFormat="false" ht="20.25" hidden="true" customHeight="false" outlineLevel="0" collapsed="false">
      <c r="B382" s="119"/>
      <c r="C382" s="119"/>
      <c r="D382" s="120"/>
      <c r="E382" s="56"/>
      <c r="F382" s="56" t="n">
        <f aca="false">SUM(H382:BC382)</f>
        <v>300</v>
      </c>
      <c r="G382" s="56" t="n">
        <f aca="false">E382-F382</f>
        <v>-300</v>
      </c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X382" s="1" t="n">
        <v>300</v>
      </c>
    </row>
    <row r="383" customFormat="false" ht="20.25" hidden="true" customHeight="false" outlineLevel="0" collapsed="false">
      <c r="B383" s="119"/>
      <c r="C383" s="119"/>
      <c r="D383" s="121"/>
      <c r="E383" s="122"/>
      <c r="F383" s="122" t="n">
        <f aca="false">SUM(F384)</f>
        <v>0</v>
      </c>
      <c r="G383" s="122" t="n">
        <f aca="false">SUM(G384)</f>
        <v>0</v>
      </c>
      <c r="H383" s="123"/>
      <c r="I383" s="123"/>
      <c r="J383" s="123"/>
      <c r="K383" s="123"/>
      <c r="L383" s="123"/>
      <c r="M383" s="123"/>
      <c r="N383" s="123"/>
      <c r="O383" s="123"/>
      <c r="P383" s="123"/>
      <c r="Q383" s="123"/>
      <c r="R383" s="123"/>
      <c r="S383" s="123"/>
      <c r="T383" s="123"/>
      <c r="U383" s="123"/>
    </row>
    <row r="384" customFormat="false" ht="20.25" hidden="true" customHeight="false" outlineLevel="0" collapsed="false">
      <c r="B384" s="119"/>
      <c r="C384" s="119"/>
      <c r="D384" s="120"/>
      <c r="E384" s="56"/>
      <c r="F384" s="56" t="n">
        <f aca="false">SUM(H384:BC384)</f>
        <v>0</v>
      </c>
      <c r="G384" s="56" t="n">
        <f aca="false">E384-F384</f>
        <v>0</v>
      </c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</row>
    <row r="385" customFormat="false" ht="20.25" hidden="true" customHeight="false" outlineLevel="0" collapsed="false">
      <c r="B385" s="124"/>
      <c r="C385" s="124"/>
      <c r="D385" s="121"/>
      <c r="E385" s="122"/>
      <c r="F385" s="122" t="n">
        <f aca="false">SUM(F386)</f>
        <v>0</v>
      </c>
      <c r="G385" s="122" t="n">
        <f aca="false">SUM(G386)</f>
        <v>0</v>
      </c>
      <c r="H385" s="123"/>
      <c r="I385" s="123"/>
      <c r="J385" s="123"/>
      <c r="K385" s="123"/>
      <c r="L385" s="123"/>
      <c r="M385" s="123"/>
      <c r="N385" s="123"/>
      <c r="O385" s="123"/>
      <c r="P385" s="123"/>
      <c r="Q385" s="123"/>
      <c r="R385" s="123"/>
      <c r="S385" s="123"/>
      <c r="T385" s="123"/>
      <c r="U385" s="123"/>
    </row>
    <row r="386" customFormat="false" ht="20.25" hidden="true" customHeight="false" outlineLevel="0" collapsed="false">
      <c r="B386" s="119"/>
      <c r="C386" s="119"/>
      <c r="D386" s="120"/>
      <c r="E386" s="56"/>
      <c r="F386" s="56" t="n">
        <f aca="false">SUM(H386:BC386)</f>
        <v>0</v>
      </c>
      <c r="G386" s="56" t="n">
        <f aca="false">E386-F386</f>
        <v>0</v>
      </c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</row>
    <row r="387" customFormat="false" ht="20.25" hidden="true" customHeight="false" outlineLevel="0" collapsed="false">
      <c r="B387" s="124"/>
      <c r="C387" s="124"/>
      <c r="D387" s="125"/>
      <c r="E387" s="122"/>
      <c r="F387" s="122" t="n">
        <f aca="false">SUM(F388:F389)</f>
        <v>199</v>
      </c>
      <c r="G387" s="122" t="n">
        <f aca="false">SUM(G388:G389)</f>
        <v>-199</v>
      </c>
      <c r="H387" s="123"/>
      <c r="I387" s="123"/>
      <c r="J387" s="123"/>
      <c r="K387" s="123"/>
      <c r="L387" s="123"/>
      <c r="M387" s="123"/>
      <c r="N387" s="123"/>
      <c r="O387" s="123"/>
      <c r="P387" s="123"/>
      <c r="Q387" s="123"/>
      <c r="R387" s="123"/>
      <c r="S387" s="123"/>
      <c r="T387" s="123"/>
      <c r="U387" s="123"/>
    </row>
    <row r="388" customFormat="false" ht="20.25" hidden="true" customHeight="false" outlineLevel="0" collapsed="false">
      <c r="B388" s="119"/>
      <c r="C388" s="119"/>
      <c r="D388" s="126"/>
      <c r="E388" s="56"/>
      <c r="F388" s="56" t="n">
        <f aca="false">SUM(H388:BC388)</f>
        <v>150</v>
      </c>
      <c r="G388" s="56" t="n">
        <f aca="false">E388-F388</f>
        <v>-150</v>
      </c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W388" s="1" t="n">
        <v>150</v>
      </c>
    </row>
    <row r="389" customFormat="false" ht="20.25" hidden="true" customHeight="false" outlineLevel="0" collapsed="false">
      <c r="B389" s="119"/>
      <c r="C389" s="119"/>
      <c r="D389" s="120"/>
      <c r="E389" s="56"/>
      <c r="F389" s="56" t="n">
        <f aca="false">SUM(H389:BC389)</f>
        <v>49</v>
      </c>
      <c r="G389" s="56" t="n">
        <f aca="false">E389-F389</f>
        <v>-49</v>
      </c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W389" s="1" t="n">
        <v>49</v>
      </c>
    </row>
    <row r="390" customFormat="false" ht="20.25" hidden="true" customHeight="false" outlineLevel="0" collapsed="false">
      <c r="B390" s="119"/>
      <c r="C390" s="119"/>
      <c r="D390" s="121"/>
      <c r="E390" s="122"/>
      <c r="F390" s="122" t="n">
        <f aca="false">SUM(F391:F393)</f>
        <v>0</v>
      </c>
      <c r="G390" s="122" t="n">
        <f aca="false">SUM(G391:G393)</f>
        <v>0</v>
      </c>
      <c r="H390" s="123"/>
      <c r="I390" s="123"/>
      <c r="J390" s="123"/>
      <c r="K390" s="123"/>
      <c r="L390" s="123"/>
      <c r="M390" s="123"/>
      <c r="N390" s="123"/>
      <c r="O390" s="123"/>
      <c r="P390" s="123"/>
      <c r="Q390" s="123"/>
      <c r="R390" s="123"/>
      <c r="S390" s="123"/>
      <c r="T390" s="123"/>
      <c r="U390" s="123"/>
    </row>
    <row r="391" customFormat="false" ht="20.25" hidden="true" customHeight="false" outlineLevel="0" collapsed="false">
      <c r="B391" s="119"/>
      <c r="C391" s="119"/>
      <c r="D391" s="120"/>
      <c r="E391" s="56"/>
      <c r="F391" s="56" t="n">
        <f aca="false">SUM(H391:BC391)</f>
        <v>0</v>
      </c>
      <c r="G391" s="56" t="n">
        <f aca="false">E391-F391</f>
        <v>0</v>
      </c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</row>
    <row r="392" customFormat="false" ht="20.25" hidden="true" customHeight="false" outlineLevel="0" collapsed="false">
      <c r="B392" s="119"/>
      <c r="C392" s="119"/>
      <c r="D392" s="120"/>
      <c r="E392" s="56"/>
      <c r="F392" s="56" t="n">
        <f aca="false">SUM(H392:BC392)</f>
        <v>0</v>
      </c>
      <c r="G392" s="56" t="n">
        <f aca="false">E392-F392</f>
        <v>0</v>
      </c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</row>
    <row r="393" customFormat="false" ht="20.25" hidden="true" customHeight="false" outlineLevel="0" collapsed="false">
      <c r="B393" s="119"/>
      <c r="C393" s="119"/>
      <c r="D393" s="120"/>
      <c r="E393" s="56"/>
      <c r="F393" s="56" t="n">
        <f aca="false">SUM(H393:BC393)</f>
        <v>0</v>
      </c>
      <c r="G393" s="56" t="n">
        <f aca="false">E393-F393</f>
        <v>0</v>
      </c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</row>
    <row r="394" customFormat="false" ht="18.75" hidden="false" customHeight="false" outlineLevel="0" collapsed="false">
      <c r="B394" s="20"/>
      <c r="C394" s="20"/>
      <c r="D394" s="20"/>
      <c r="E394" s="20"/>
      <c r="F394" s="20"/>
      <c r="G394" s="20"/>
    </row>
    <row r="395" customFormat="false" ht="28.5" hidden="false" customHeight="true" outlineLevel="0" collapsed="false">
      <c r="B395" s="4" t="s">
        <v>206</v>
      </c>
      <c r="C395" s="4"/>
      <c r="D395" s="4"/>
      <c r="E395" s="127"/>
      <c r="F395" s="5"/>
      <c r="G395" s="5"/>
      <c r="H395" s="128"/>
    </row>
    <row r="396" customFormat="false" ht="21.75" hidden="false" customHeight="true" outlineLevel="0" collapsed="false">
      <c r="B396" s="129" t="s">
        <v>207</v>
      </c>
      <c r="C396" s="129"/>
      <c r="D396" s="129"/>
      <c r="E396" s="130" t="s">
        <v>208</v>
      </c>
    </row>
    <row r="400" customFormat="false" ht="18.75" hidden="false" customHeight="false" outlineLevel="0" collapsed="false">
      <c r="H400" s="131"/>
    </row>
    <row r="423" customFormat="false" ht="12.75" hidden="false" customHeight="false" outlineLevel="0" collapsed="false">
      <c r="B423" s="132"/>
    </row>
    <row r="464" customFormat="false" ht="18" hidden="false" customHeight="true" outlineLevel="0" collapsed="false"/>
    <row r="465" customFormat="false" ht="17.45" hidden="false" customHeight="true" outlineLevel="0" collapsed="false"/>
    <row r="466" customFormat="false" ht="17.45" hidden="false" customHeight="true" outlineLevel="0" collapsed="false"/>
    <row r="467" customFormat="false" ht="17.45" hidden="false" customHeight="true" outlineLevel="0" collapsed="false"/>
    <row r="468" customFormat="false" ht="18.75" hidden="false" customHeight="false" outlineLevel="0" collapsed="false">
      <c r="B468" s="133"/>
      <c r="C468" s="20"/>
      <c r="D468" s="20"/>
    </row>
    <row r="487" customFormat="false" ht="20.25" hidden="false" customHeight="false" outlineLevel="0" collapsed="false">
      <c r="B487" s="134" t="s">
        <v>209</v>
      </c>
      <c r="C487" s="134"/>
      <c r="D487" s="134"/>
    </row>
    <row r="488" customFormat="false" ht="3.75" hidden="false" customHeight="true" outlineLevel="0" collapsed="false">
      <c r="B488" s="134"/>
      <c r="C488" s="134"/>
      <c r="D488" s="134"/>
    </row>
    <row r="489" customFormat="false" ht="20.25" hidden="false" customHeight="false" outlineLevel="0" collapsed="false">
      <c r="B489" s="134" t="s">
        <v>210</v>
      </c>
      <c r="C489" s="134"/>
      <c r="D489" s="134"/>
    </row>
    <row r="490" customFormat="false" ht="20.25" hidden="false" customHeight="false" outlineLevel="0" collapsed="false">
      <c r="B490" s="134" t="s">
        <v>211</v>
      </c>
      <c r="C490" s="134"/>
      <c r="D490" s="134"/>
    </row>
    <row r="491" customFormat="false" ht="20.25" hidden="false" customHeight="false" outlineLevel="0" collapsed="false">
      <c r="B491" s="134" t="s">
        <v>212</v>
      </c>
      <c r="C491" s="134"/>
      <c r="D491" s="134"/>
    </row>
    <row r="492" customFormat="false" ht="20.25" hidden="false" customHeight="false" outlineLevel="0" collapsed="false">
      <c r="B492" s="134" t="s">
        <v>213</v>
      </c>
      <c r="C492" s="134"/>
      <c r="D492" s="134"/>
    </row>
    <row r="493" customFormat="false" ht="20.25" hidden="false" customHeight="false" outlineLevel="0" collapsed="false">
      <c r="B493" s="135" t="s">
        <v>214</v>
      </c>
      <c r="C493" s="134"/>
      <c r="D493" s="134"/>
    </row>
  </sheetData>
  <mergeCells count="15">
    <mergeCell ref="D1:E1"/>
    <mergeCell ref="D2:E2"/>
    <mergeCell ref="D3:E3"/>
    <mergeCell ref="D5:E5"/>
    <mergeCell ref="F8:G8"/>
    <mergeCell ref="B9:G9"/>
    <mergeCell ref="D10:G10"/>
    <mergeCell ref="C11:G11"/>
    <mergeCell ref="B12:B13"/>
    <mergeCell ref="C12:C13"/>
    <mergeCell ref="D12:D13"/>
    <mergeCell ref="E12:E13"/>
    <mergeCell ref="F12:F13"/>
    <mergeCell ref="G12:G13"/>
    <mergeCell ref="B396:D396"/>
  </mergeCells>
  <printOptions headings="false" gridLines="false" gridLinesSet="true" horizontalCentered="false" verticalCentered="false"/>
  <pageMargins left="1.18125" right="0.39375" top="0.590277777777778" bottom="0.590277777777778" header="0.511805555555555" footer="0.511805555555555"/>
  <pageSetup paperSize="9" scale="7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LibreOfficeDev/6.4.7.2$Linux_X86_64 LibreOffice_project/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2017-02-20T16:57:48Z</dcterms:created>
  <dc:creator>K7501</dc:creator>
  <dc:description/>
  <dc:language>en-US</dc:language>
  <cp:lastModifiedBy>K-7431</cp:lastModifiedBy>
  <cp:lastPrinted>2023-12-12T14:33:29Z</cp:lastPrinted>
  <dcterms:modified xsi:type="dcterms:W3CDTF">2023-12-18T11:22:24Z</dcterms:modified>
  <cp:revision>0</cp:revision>
  <dc:subject/>
  <dc:title/>
</cp:coreProperties>
</file>