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99" firstSheet="0" activeTab="0"/>
  </bookViews>
  <sheets>
    <sheet name="Додаток 2024" sheetId="1" state="visible" r:id="rId2"/>
  </sheets>
  <definedNames>
    <definedName function="false" hidden="false" localSheetId="0" name="_xlnm.Print_Area" vbProcedure="false">'Додаток 2024'!$A$1:$P$161</definedName>
    <definedName function="false" hidden="false" localSheetId="0" name="_xlnm.Print_Titles" vbProcedure="false">'Додаток 2024'!$8:$11</definedName>
    <definedName function="false" hidden="false" name="ОЪIАТТЬ_ПAUАТ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<sst xmlns="http://schemas.openxmlformats.org/spreadsheetml/2006/main" count="498" uniqueCount="395">
  <si>
    <t xml:space="preserve">Додаток 3</t>
  </si>
  <si>
    <t xml:space="preserve">до рішення обласної ради</t>
  </si>
  <si>
    <t xml:space="preserve">від               №</t>
  </si>
  <si>
    <t xml:space="preserve">Розподіл </t>
  </si>
  <si>
    <t xml:space="preserve">видатків обласного бюджету на 2024 рік</t>
  </si>
  <si>
    <t xml:space="preserve">(гривень)</t>
  </si>
  <si>
    <t xml:space="preserve"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</si>
  <si>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</t>
  </si>
  <si>
    <t xml:space="preserve">Код Функціональної класифікації видатків та кредитування бюджету</t>
  </si>
  <si>
    <t xml:space="preserve">Найменування головного розпорядника коштів місцевого бюджету/відповідального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</si>
  <si>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 xml:space="preserve">Загальний фонд</t>
  </si>
  <si>
    <t xml:space="preserve">Спеціальний фонд</t>
  </si>
  <si>
    <t xml:space="preserve">РАЗОМ</t>
  </si>
  <si>
    <t xml:space="preserve">Усього</t>
  </si>
  <si>
    <t xml:space="preserve"> видатки споживання</t>
  </si>
  <si>
    <t xml:space="preserve">з них</t>
  </si>
  <si>
    <t xml:space="preserve"> видатки розвитку</t>
  </si>
  <si>
    <t xml:space="preserve">у тому числі бюджет розвитку </t>
  </si>
  <si>
    <t xml:space="preserve">видатки розвитку</t>
  </si>
  <si>
    <t xml:space="preserve">оплата праці</t>
  </si>
  <si>
    <t xml:space="preserve">комунальні послуги та енергоносії</t>
  </si>
  <si>
    <t xml:space="preserve">Субвенція зДБ</t>
  </si>
  <si>
    <t xml:space="preserve">0100000</t>
  </si>
  <si>
    <t xml:space="preserve">Обласна рада</t>
  </si>
  <si>
    <t xml:space="preserve">0110000</t>
  </si>
  <si>
    <t xml:space="preserve">0110150</t>
  </si>
  <si>
    <t xml:space="preserve">0150</t>
  </si>
  <si>
    <t xml:space="preserve">0111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</si>
  <si>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</si>
  <si>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0110170</t>
  </si>
  <si>
    <t xml:space="preserve">0170</t>
  </si>
  <si>
    <t xml:space="preserve">0131</t>
  </si>
  <si>
    <t xml:space="preserve">Підвищення кваліфікації депутатів місцевих рад та посадових осіб місцевого самоврядування</t>
  </si>
  <si>
    <t xml:space="preserve">0110180</t>
  </si>
  <si>
    <t xml:space="preserve">0180</t>
  </si>
  <si>
    <t xml:space="preserve">0133</t>
  </si>
  <si>
    <t xml:space="preserve">Інша діяльність у сфері державного управління</t>
  </si>
  <si>
    <t xml:space="preserve">0118410</t>
  </si>
  <si>
    <t xml:space="preserve">8410</t>
  </si>
  <si>
    <t xml:space="preserve">0830</t>
  </si>
  <si>
    <t xml:space="preserve">Фінансова підтримка засобів масової інформації</t>
  </si>
  <si>
    <t xml:space="preserve">0117370</t>
  </si>
  <si>
    <t xml:space="preserve">7370</t>
  </si>
  <si>
    <t xml:space="preserve">0490</t>
  </si>
  <si>
    <t xml:space="preserve">Реалізація інших заходів щодо соціально-економічного розвитку територій</t>
  </si>
  <si>
    <t xml:space="preserve">2000000</t>
  </si>
  <si>
    <t xml:space="preserve">Управління цифрового розвитку, цифрових трансформацій і цифровізації облдержадміністрації </t>
  </si>
  <si>
    <t xml:space="preserve">2010000</t>
  </si>
  <si>
    <t xml:space="preserve">2017520</t>
  </si>
  <si>
    <t xml:space="preserve">7520</t>
  </si>
  <si>
    <t xml:space="preserve">0460</t>
  </si>
  <si>
    <t xml:space="preserve">Реалізація Національної програми інформатизації</t>
  </si>
  <si>
    <t xml:space="preserve">3100000</t>
  </si>
  <si>
    <t xml:space="preserve">Департамент ресурсного забезпечення та управління майном облдержадміністрації</t>
  </si>
  <si>
    <t xml:space="preserve">3110000</t>
  </si>
  <si>
    <t xml:space="preserve">3110180</t>
  </si>
  <si>
    <t xml:space="preserve">3111120</t>
  </si>
  <si>
    <t xml:space="preserve">1120</t>
  </si>
  <si>
    <t xml:space="preserve">0950</t>
  </si>
  <si>
    <t xml:space="preserve">Підвищення кваліфікації, перепідготовка кадрів закладами післядипломної освіти</t>
  </si>
  <si>
    <t xml:space="preserve">0600000</t>
  </si>
  <si>
    <t xml:space="preserve">Департамент освіти і науки облдержадміністрації</t>
  </si>
  <si>
    <t xml:space="preserve">0610000</t>
  </si>
  <si>
    <t xml:space="preserve">0611020</t>
  </si>
  <si>
    <t xml:space="preserve">1020</t>
  </si>
  <si>
    <t xml:space="preserve">Надання загальної середньої освіти за рахунок коштів місцевого бюджету</t>
  </si>
  <si>
    <t xml:space="preserve">0611022</t>
  </si>
  <si>
    <t xml:space="preserve">1022</t>
  </si>
  <si>
    <t xml:space="preserve">0922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</si>
  <si>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</si>
  <si>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0611023</t>
  </si>
  <si>
    <t xml:space="preserve">1023</t>
  </si>
  <si>
    <t xml:space="preserve">Надання загальної середньої освіти спеціалізованими закладами загальної середньої освіти за рахунок коштів місцевого бюджету</t>
  </si>
  <si>
    <t xml:space="preserve">0611030</t>
  </si>
  <si>
    <t xml:space="preserve">1030</t>
  </si>
  <si>
    <t xml:space="preserve">Надання загальної середньої освіти за рахунок освітньої субвенції</t>
  </si>
  <si>
    <t xml:space="preserve">0611032</t>
  </si>
  <si>
    <t xml:space="preserve">1032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</si>
  <si>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</si>
  <si>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 xml:space="preserve">0611033</t>
  </si>
  <si>
    <t xml:space="preserve">1033</t>
  </si>
  <si>
    <t xml:space="preserve">Надання загальної середньої освіти спеціалізованими закладами загальної середньої освіти за рахунок освітньої субвенції</t>
  </si>
  <si>
    <t xml:space="preserve">0611070</t>
  </si>
  <si>
    <t xml:space="preserve">1070</t>
  </si>
  <si>
    <t xml:space="preserve">0960</t>
  </si>
  <si>
    <t xml:space="preserve">Надання позашкільної освіти закладами позашкільної освіти, заходи із позашкільної роботи з дітьми</t>
  </si>
  <si>
    <t xml:space="preserve">0611090</t>
  </si>
  <si>
    <t xml:space="preserve">1090</t>
  </si>
  <si>
    <t xml:space="preserve">Підготовка кадрів закладами професійної (професійно-технічної) освіти та іншими закладами освіти</t>
  </si>
  <si>
    <t xml:space="preserve">0611091</t>
  </si>
  <si>
    <t xml:space="preserve">1091</t>
  </si>
  <si>
    <t xml:space="preserve">0930</t>
  </si>
  <si>
    <t xml:space="preserve">Підготовка кадрів закладами професійної (професійно-технічної) освіти та іншими закладами освіти за рахунок коштів місцевого бюджету</t>
  </si>
  <si>
    <t xml:space="preserve">0611092</t>
  </si>
  <si>
    <t xml:space="preserve">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</si>
  <si>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</t>
  </si>
  <si>
    <t xml:space="preserve">0611100</t>
  </si>
  <si>
    <t xml:space="preserve">1100</t>
  </si>
  <si>
    <t xml:space="preserve">Підготовка кадрів закладами фахової передвищої освіти</t>
  </si>
  <si>
    <t xml:space="preserve">0611101</t>
  </si>
  <si>
    <t xml:space="preserve">1101</t>
  </si>
  <si>
    <t xml:space="preserve">0941</t>
  </si>
  <si>
    <t xml:space="preserve">Підготовка кадрів закладами фахової передвищої освіти за рахунок коштів місцевого бюджету</t>
  </si>
  <si>
    <t xml:space="preserve">0611102</t>
  </si>
  <si>
    <t xml:space="preserve">1102</t>
  </si>
  <si>
    <t xml:space="preserve">Підготовка кадрів закладами фахової передвищої освіти за рахунок освітньої субвенції</t>
  </si>
  <si>
    <t xml:space="preserve">0611120</t>
  </si>
  <si>
    <t xml:space="preserve">Підвищення кваліфікації, перепідготовка кадрів закладами післядипломної освіти </t>
  </si>
  <si>
    <t xml:space="preserve">0611140</t>
  </si>
  <si>
    <t xml:space="preserve">1140</t>
  </si>
  <si>
    <t xml:space="preserve">Інші програми, заклади  та заходи у сфері освіти</t>
  </si>
  <si>
    <t xml:space="preserve">0611141</t>
  </si>
  <si>
    <t xml:space="preserve">1141</t>
  </si>
  <si>
    <t xml:space="preserve">0990</t>
  </si>
  <si>
    <t xml:space="preserve">Забезпечення діяльності інших закладів у сфері освіти</t>
  </si>
  <si>
    <t xml:space="preserve">0611142</t>
  </si>
  <si>
    <t xml:space="preserve">1142</t>
  </si>
  <si>
    <t xml:space="preserve">Інші програми та заходи у сфері освіти</t>
  </si>
  <si>
    <t xml:space="preserve">0613140</t>
  </si>
  <si>
    <t xml:space="preserve">3140</t>
  </si>
  <si>
    <t xml:space="preserve">1040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</si>
  <si>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</si>
  <si>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0619310</t>
  </si>
  <si>
    <t xml:space="preserve">9310</t>
  </si>
  <si>
    <t xml:space="preserve">Субвенція з місцевого бюджету на здійснення переданих видатків у сфері освіти за рахунок коштів освітньої субвенції</t>
  </si>
  <si>
    <t xml:space="preserve">0619330</t>
  </si>
  <si>
    <t xml:space="preserve">9330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</si>
  <si>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</si>
  <si>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0700000</t>
  </si>
  <si>
    <t xml:space="preserve">Департамент охорони здоров'я облдержадміністрації</t>
  </si>
  <si>
    <t xml:space="preserve">0710000</t>
  </si>
  <si>
    <t xml:space="preserve">0711100</t>
  </si>
  <si>
    <t xml:space="preserve">0711101</t>
  </si>
  <si>
    <t xml:space="preserve">0711102</t>
  </si>
  <si>
    <t xml:space="preserve">0711120</t>
  </si>
  <si>
    <t xml:space="preserve">0712010</t>
  </si>
  <si>
    <t xml:space="preserve">2010</t>
  </si>
  <si>
    <t xml:space="preserve">0731</t>
  </si>
  <si>
    <t xml:space="preserve">Багатопрофільна стаціонарна медична допомога населенню</t>
  </si>
  <si>
    <t xml:space="preserve">0712020</t>
  </si>
  <si>
    <t xml:space="preserve">2020</t>
  </si>
  <si>
    <t xml:space="preserve">0732</t>
  </si>
  <si>
    <t xml:space="preserve">Спеціалізована стаціонарна медична допомога населенню</t>
  </si>
  <si>
    <t xml:space="preserve">0712030</t>
  </si>
  <si>
    <t xml:space="preserve">2030</t>
  </si>
  <si>
    <t xml:space="preserve">0733</t>
  </si>
  <si>
    <t xml:space="preserve">Лікарсько-акушерська допомога вагітним, породіллям та новонародженим</t>
  </si>
  <si>
    <t xml:space="preserve">0712040</t>
  </si>
  <si>
    <t xml:space="preserve">2040</t>
  </si>
  <si>
    <t xml:space="preserve">0734</t>
  </si>
  <si>
    <t xml:space="preserve">Санаторно-курортна допомога населенню</t>
  </si>
  <si>
    <t xml:space="preserve">0712050</t>
  </si>
  <si>
    <t xml:space="preserve">2050</t>
  </si>
  <si>
    <t xml:space="preserve">0761</t>
  </si>
  <si>
    <t xml:space="preserve">Медико-соціальний захист дітей-сиріт і дітей, позбавлених батьківського піклування</t>
  </si>
  <si>
    <t xml:space="preserve">0712060</t>
  </si>
  <si>
    <t xml:space="preserve">2060</t>
  </si>
  <si>
    <t xml:space="preserve">0762</t>
  </si>
  <si>
    <t xml:space="preserve">Створення банків крові та її компонентів</t>
  </si>
  <si>
    <t xml:space="preserve">0712070</t>
  </si>
  <si>
    <t xml:space="preserve">2070</t>
  </si>
  <si>
    <t xml:space="preserve">0724</t>
  </si>
  <si>
    <t xml:space="preserve">Екстрена та швидка медична допомога населенню </t>
  </si>
  <si>
    <t xml:space="preserve">0712100</t>
  </si>
  <si>
    <t xml:space="preserve">2100</t>
  </si>
  <si>
    <t xml:space="preserve">0722</t>
  </si>
  <si>
    <t xml:space="preserve">Стоматологічна допомога населенню</t>
  </si>
  <si>
    <t xml:space="preserve">0712120</t>
  </si>
  <si>
    <t xml:space="preserve">2120</t>
  </si>
  <si>
    <t xml:space="preserve">0740</t>
  </si>
  <si>
    <t xml:space="preserve">Інформаційно-методичне та просвітницьке забезпечення в галузі охорони здоровя  </t>
  </si>
  <si>
    <t xml:space="preserve">0712130</t>
  </si>
  <si>
    <t xml:space="preserve">2130</t>
  </si>
  <si>
    <t xml:space="preserve">0763</t>
  </si>
  <si>
    <t xml:space="preserve">Проведення належної медико-соціальної експертизи (МСЕК)</t>
  </si>
  <si>
    <t xml:space="preserve">0712151</t>
  </si>
  <si>
    <t xml:space="preserve">2151</t>
  </si>
  <si>
    <t xml:space="preserve">Забезпечення діяльності інших закладів у сфері охорони здоров'я </t>
  </si>
  <si>
    <t xml:space="preserve">0712152</t>
  </si>
  <si>
    <t xml:space="preserve">2152</t>
  </si>
  <si>
    <t xml:space="preserve">Інші програми та заходи у сфері охорони здоров'я </t>
  </si>
  <si>
    <t xml:space="preserve">0800000</t>
  </si>
  <si>
    <t xml:space="preserve">Департамент соціальної політики облдержадміністрації</t>
  </si>
  <si>
    <t xml:space="preserve">0810000</t>
  </si>
  <si>
    <t xml:space="preserve">0813101</t>
  </si>
  <si>
    <t xml:space="preserve">3101</t>
  </si>
  <si>
    <t xml:space="preserve">1010</t>
  </si>
  <si>
    <t xml:space="preserve"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</si>
  <si>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 xml:space="preserve">0813102</t>
  </si>
  <si>
    <t xml:space="preserve">3102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</si>
  <si>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</si>
  <si>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0813105</t>
  </si>
  <si>
    <t xml:space="preserve">3105</t>
  </si>
  <si>
    <t xml:space="preserve">Надання реабілітаційних послуг особам з інвалідністю та дітям з інвалідністю </t>
  </si>
  <si>
    <t xml:space="preserve">0813121</t>
  </si>
  <si>
    <t xml:space="preserve">3121</t>
  </si>
  <si>
    <t xml:space="preserve">Утримання та забезпечення діяльності центрів соціальних служб </t>
  </si>
  <si>
    <t xml:space="preserve">0813140</t>
  </si>
  <si>
    <t xml:space="preserve">0813170</t>
  </si>
  <si>
    <t xml:space="preserve">3170</t>
  </si>
  <si>
    <t xml:space="preserve">Забезпечення реалізації окремих програм для осіб з інвалідністю</t>
  </si>
  <si>
    <t xml:space="preserve">0813171</t>
  </si>
  <si>
    <t xml:space="preserve">3171</t>
  </si>
  <si>
    <t xml:space="preserve"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</si>
  <si>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0813172</t>
  </si>
  <si>
    <t xml:space="preserve">3172</t>
  </si>
  <si>
    <t xml:space="preserve">Встановлення телефонів особам з інвалідністю I і II груп</t>
  </si>
  <si>
    <t xml:space="preserve">0813241</t>
  </si>
  <si>
    <t xml:space="preserve">Забезпечення діяльності інших закладів у сфері соціального захисту і соціального забезпечення</t>
  </si>
  <si>
    <t xml:space="preserve">0813242</t>
  </si>
  <si>
    <t xml:space="preserve">3242</t>
  </si>
  <si>
    <t xml:space="preserve">Інші заходи у сфері соціального захисту і соціального забезпечення</t>
  </si>
  <si>
    <t xml:space="preserve">0819210</t>
  </si>
  <si>
    <t xml:space="preserve">9210</t>
  </si>
  <si>
    <t xml:space="preserve"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</si>
  <si>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 xml:space="preserve">0819770</t>
  </si>
  <si>
    <t xml:space="preserve">9770</t>
  </si>
  <si>
    <t xml:space="preserve">Інші субвенції з місцевого бюджету, в тому числі на:</t>
  </si>
  <si>
    <t xml:space="preserve">додаткові виплати ветеранам ОУН-УПА в сумі 3000,0 гривень на одну особу</t>
  </si>
  <si>
    <t xml:space="preserve">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</si>
  <si>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 xml:space="preserve">видатки на пільгове медичне обслуговування громадян, які постраждали внаслідок Чорнобильської катастрофи</t>
  </si>
  <si>
    <t xml:space="preserve">здійснення щомісячної виплати дітям до 18 років та неповнолітнім братам і сестрам загиблих осіб під час Революції Гідності в розмірі прожиткового мінімуму, визначеного Законом України про Державний бюджет України на відповідний рік</t>
  </si>
  <si>
    <t xml:space="preserve">0900000</t>
  </si>
  <si>
    <t xml:space="preserve">Служба у справах дітей облдержадміністрації </t>
  </si>
  <si>
    <t xml:space="preserve">0910000</t>
  </si>
  <si>
    <t xml:space="preserve">0913111</t>
  </si>
  <si>
    <t xml:space="preserve">3111</t>
  </si>
  <si>
    <t xml:space="preserve"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 </t>
  </si>
  <si>
    <t xml:space="preserve">0913112</t>
  </si>
  <si>
    <t xml:space="preserve">3112</t>
  </si>
  <si>
    <t xml:space="preserve">Заходи  державної політики з питань дітей та їх соціального захисту</t>
  </si>
  <si>
    <t xml:space="preserve">0913241</t>
  </si>
  <si>
    <t xml:space="preserve">1000000</t>
  </si>
  <si>
    <t xml:space="preserve">Управління  культури, національностей та релігій облдержадміністрації</t>
  </si>
  <si>
    <t xml:space="preserve">1010000</t>
  </si>
  <si>
    <t xml:space="preserve">1011100</t>
  </si>
  <si>
    <t xml:space="preserve">1011101</t>
  </si>
  <si>
    <t xml:space="preserve">1011102</t>
  </si>
  <si>
    <t xml:space="preserve">1014010</t>
  </si>
  <si>
    <t xml:space="preserve">4010</t>
  </si>
  <si>
    <t xml:space="preserve">0821</t>
  </si>
  <si>
    <t xml:space="preserve">Фінансова підтримка театрів </t>
  </si>
  <si>
    <t xml:space="preserve">1014020</t>
  </si>
  <si>
    <t xml:space="preserve">4020</t>
  </si>
  <si>
    <t xml:space="preserve">0822</t>
  </si>
  <si>
    <t xml:space="preserve">Фінансова підтримка філармоній, художніх і музичних колективів, ансамблів, концертних та циркових організацій </t>
  </si>
  <si>
    <t xml:space="preserve">1014030</t>
  </si>
  <si>
    <t xml:space="preserve">4030</t>
  </si>
  <si>
    <t xml:space="preserve">0824</t>
  </si>
  <si>
    <t xml:space="preserve">Забезпечення діяльності бібліотек </t>
  </si>
  <si>
    <t xml:space="preserve">1014040</t>
  </si>
  <si>
    <t xml:space="preserve">4040</t>
  </si>
  <si>
    <t xml:space="preserve">Забезпечення діяльності музеїв  і виставок </t>
  </si>
  <si>
    <t xml:space="preserve">1014060</t>
  </si>
  <si>
    <t xml:space="preserve">4060</t>
  </si>
  <si>
    <t xml:space="preserve">0828</t>
  </si>
  <si>
    <t xml:space="preserve">Забезпечення діяльності палаців і будинків культури, клубів, центрів дозвілля та інших клубних закладів </t>
  </si>
  <si>
    <t xml:space="preserve">1014081</t>
  </si>
  <si>
    <t xml:space="preserve">4081</t>
  </si>
  <si>
    <t xml:space="preserve">0829</t>
  </si>
  <si>
    <t xml:space="preserve">Забезпечення діяльності інших закладів в галузі культури і мистецтва</t>
  </si>
  <si>
    <t xml:space="preserve">1014082</t>
  </si>
  <si>
    <t xml:space="preserve">4082</t>
  </si>
  <si>
    <t xml:space="preserve">Інші заходи в галузі культури і мистецтва </t>
  </si>
  <si>
    <t xml:space="preserve">1100000</t>
  </si>
  <si>
    <t xml:space="preserve">Управління спорту та молодіжної політики облдержадміністрації</t>
  </si>
  <si>
    <t xml:space="preserve">1110000</t>
  </si>
  <si>
    <t xml:space="preserve">1115011</t>
  </si>
  <si>
    <t xml:space="preserve">5011</t>
  </si>
  <si>
    <t xml:space="preserve">0810</t>
  </si>
  <si>
    <t xml:space="preserve">Проведення навчально-тренувальних зборів і змагань з олімпійських видів спорту</t>
  </si>
  <si>
    <t xml:space="preserve">1115012</t>
  </si>
  <si>
    <t xml:space="preserve">5012</t>
  </si>
  <si>
    <t xml:space="preserve">Проведення навчально-тренувальних зборів і змагань з неолімпійських видів спорту</t>
  </si>
  <si>
    <t xml:space="preserve">1115021</t>
  </si>
  <si>
    <t xml:space="preserve">5021</t>
  </si>
  <si>
    <t xml:space="preserve">Утримання центрів фізичної культури і спорту осіб з інвалідністю і реабілітаційних шкіл</t>
  </si>
  <si>
    <t xml:space="preserve">1115022</t>
  </si>
  <si>
    <t xml:space="preserve">5022</t>
  </si>
  <si>
    <t xml:space="preserve">Проведення навчально-тренувальних зборів і змагань та заходів зі спорту осіб з інвалідністю</t>
  </si>
  <si>
    <t xml:space="preserve">1115031</t>
  </si>
  <si>
    <t xml:space="preserve">5031</t>
  </si>
  <si>
    <t xml:space="preserve">Утримання та навчально-тренувальна робота комунальних дитячо-юнацьких спортивних шкіл</t>
  </si>
  <si>
    <t xml:space="preserve">1115032</t>
  </si>
  <si>
    <t xml:space="preserve">5032</t>
  </si>
  <si>
    <t xml:space="preserve">Фінансова підтримка дитячо-юнацьких спортивних шкіл фізкультурно-спортивних  товариств</t>
  </si>
  <si>
    <t xml:space="preserve">1115033</t>
  </si>
  <si>
    <t xml:space="preserve">5033</t>
  </si>
  <si>
    <t xml:space="preserve">Забезпечення підготовки спортсменів школами вищої спортивної майстерності </t>
  </si>
  <si>
    <t xml:space="preserve">1115041</t>
  </si>
  <si>
    <t xml:space="preserve">5041</t>
  </si>
  <si>
    <t xml:space="preserve">Утримання та фінансова підтримка спортивних споруд</t>
  </si>
  <si>
    <t xml:space="preserve">1115053</t>
  </si>
  <si>
    <t xml:space="preserve">5053</t>
  </si>
  <si>
    <t xml:space="preserve">Фінансова підтримка на утримання місцевих осередків (рад) всеукраїнських об'єднань фізкультурно-спортивної спрямованості</t>
  </si>
  <si>
    <t xml:space="preserve">1115061</t>
  </si>
  <si>
    <t xml:space="preserve">5061</t>
  </si>
  <si>
    <t xml:space="preserve"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</si>
  <si>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 xml:space="preserve">1115062</t>
  </si>
  <si>
    <t xml:space="preserve">5062</t>
  </si>
  <si>
    <t xml:space="preserve">Підтримка спорту вищих досягнень та організацій, які здійснюють фізкультурно-спортивну діяльність в регіоні</t>
  </si>
  <si>
    <t xml:space="preserve">1113131</t>
  </si>
  <si>
    <t xml:space="preserve">3131</t>
  </si>
  <si>
    <t xml:space="preserve">Здійснення заходів та реалізація проектів на виконання Державної цільової соціальної програми "Молодь України"</t>
  </si>
  <si>
    <t xml:space="preserve">1113133</t>
  </si>
  <si>
    <t xml:space="preserve">3133</t>
  </si>
  <si>
    <t xml:space="preserve">Інші заходи та заклади молодіжної політики</t>
  </si>
  <si>
    <t xml:space="preserve">1900000</t>
  </si>
  <si>
    <t xml:space="preserve">Департамент розвитку громад та територій, дорожнього, житлово-комунального господарства, містобудування та архітектури облдержадміністрації </t>
  </si>
  <si>
    <t xml:space="preserve">1910000</t>
  </si>
  <si>
    <t xml:space="preserve">1917340</t>
  </si>
  <si>
    <t xml:space="preserve">7340</t>
  </si>
  <si>
    <t xml:space="preserve">0443</t>
  </si>
  <si>
    <t xml:space="preserve">Проектування, реставрація та охорона пам`яток архітектури</t>
  </si>
  <si>
    <t xml:space="preserve">1917462</t>
  </si>
  <si>
    <t xml:space="preserve">7462</t>
  </si>
  <si>
    <t xml:space="preserve">0456</t>
  </si>
  <si>
    <t xml:space="preserve">Утримання та розвиток автомобільних доріг та дорожньої інфраструктури за рахунок субвенції з державного бюджету</t>
  </si>
  <si>
    <t xml:space="preserve">2300000</t>
  </si>
  <si>
    <t xml:space="preserve">8400</t>
  </si>
  <si>
    <t xml:space="preserve">Управління інформаційної діяльності та комунікацій з громадськістю облдерджадміністрації</t>
  </si>
  <si>
    <t xml:space="preserve">2310000</t>
  </si>
  <si>
    <t xml:space="preserve">2318410</t>
  </si>
  <si>
    <t xml:space="preserve">2400000</t>
  </si>
  <si>
    <t xml:space="preserve">Департамент агропромислового розвитку облдержадміністрації</t>
  </si>
  <si>
    <t xml:space="preserve">2410000</t>
  </si>
  <si>
    <t xml:space="preserve">2411090</t>
  </si>
  <si>
    <t xml:space="preserve">2411091</t>
  </si>
  <si>
    <t xml:space="preserve">2417110</t>
  </si>
  <si>
    <t xml:space="preserve">7110</t>
  </si>
  <si>
    <t xml:space="preserve">0421</t>
  </si>
  <si>
    <t xml:space="preserve">Реалізація програм в галузі сільського господарства</t>
  </si>
  <si>
    <t xml:space="preserve">2417130</t>
  </si>
  <si>
    <t xml:space="preserve">7130</t>
  </si>
  <si>
    <t xml:space="preserve">Здійснення заходів із землеустрою</t>
  </si>
  <si>
    <t xml:space="preserve">2500000</t>
  </si>
  <si>
    <t xml:space="preserve">Департамент міжнародного співробітництва та євроінтеграції громад облдержадміністрації</t>
  </si>
  <si>
    <t xml:space="preserve">2510000</t>
  </si>
  <si>
    <t xml:space="preserve">2517622</t>
  </si>
  <si>
    <t xml:space="preserve">7622</t>
  </si>
  <si>
    <t xml:space="preserve">0470</t>
  </si>
  <si>
    <t xml:space="preserve">Реалізація програм і заходів в галузі туризму та курортів</t>
  </si>
  <si>
    <t xml:space="preserve">2517630</t>
  </si>
  <si>
    <t xml:space="preserve">7630</t>
  </si>
  <si>
    <t xml:space="preserve">Реалізація програм і заходів в галузі зовнішньоекономічної діяльності</t>
  </si>
  <si>
    <t xml:space="preserve">2700000</t>
  </si>
  <si>
    <t xml:space="preserve">Департамент економічного розвитку, промисловості та інфраструктури облдержадміністрації</t>
  </si>
  <si>
    <t xml:space="preserve">2710000</t>
  </si>
  <si>
    <t xml:space="preserve">2717610</t>
  </si>
  <si>
    <t xml:space="preserve">7610</t>
  </si>
  <si>
    <t xml:space="preserve">0411</t>
  </si>
  <si>
    <t xml:space="preserve">Сприяння розвитку малого та середнього підприємництва</t>
  </si>
  <si>
    <t xml:space="preserve">2717640</t>
  </si>
  <si>
    <t xml:space="preserve">7640</t>
  </si>
  <si>
    <t xml:space="preserve">Заходи з енергозбереження</t>
  </si>
  <si>
    <t xml:space="preserve">2717693</t>
  </si>
  <si>
    <t xml:space="preserve">7693</t>
  </si>
  <si>
    <t xml:space="preserve">Інші заходи, пов'язані з економічною діяльністю </t>
  </si>
  <si>
    <t xml:space="preserve">2800000</t>
  </si>
  <si>
    <t xml:space="preserve">Управління екології та природних ресурсів облдержадміністрації</t>
  </si>
  <si>
    <t xml:space="preserve">2810000</t>
  </si>
  <si>
    <t xml:space="preserve">2818311</t>
  </si>
  <si>
    <t xml:space="preserve">8311</t>
  </si>
  <si>
    <t xml:space="preserve">0511</t>
  </si>
  <si>
    <t xml:space="preserve">Охорона та раціональне використання природних ресурсів</t>
  </si>
  <si>
    <t xml:space="preserve">2900000</t>
  </si>
  <si>
    <t xml:space="preserve">Управління з питань цивільного захисту облдержадміністрації </t>
  </si>
  <si>
    <t xml:space="preserve">2910000</t>
  </si>
  <si>
    <t xml:space="preserve">2918120</t>
  </si>
  <si>
    <t xml:space="preserve">8120</t>
  </si>
  <si>
    <t xml:space="preserve">0320</t>
  </si>
  <si>
    <t xml:space="preserve">Заходи з організації рятування на водах</t>
  </si>
  <si>
    <t xml:space="preserve">2918110</t>
  </si>
  <si>
    <t xml:space="preserve">8110</t>
  </si>
  <si>
    <t xml:space="preserve">Заходи із запобігання та ліквідації надзвичайних ситуацій та наслідків стихійного лиха</t>
  </si>
  <si>
    <t xml:space="preserve">3700000</t>
  </si>
  <si>
    <t xml:space="preserve">Департамент фінансів облдержадміністрації </t>
  </si>
  <si>
    <t xml:space="preserve">3710000</t>
  </si>
  <si>
    <t xml:space="preserve">3719130</t>
  </si>
  <si>
    <t xml:space="preserve">9130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</si>
  <si>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</t>
  </si>
  <si>
    <t xml:space="preserve">3719150</t>
  </si>
  <si>
    <t xml:space="preserve">9150</t>
  </si>
  <si>
    <t xml:space="preserve">Інші дотації з місцевого бюджету</t>
  </si>
  <si>
    <t xml:space="preserve">3718710</t>
  </si>
  <si>
    <t xml:space="preserve">8710</t>
  </si>
  <si>
    <t xml:space="preserve">Резервний фонд місцевого бюджету</t>
  </si>
  <si>
    <t xml:space="preserve">УСЬОГО ВИДАТКІВ</t>
  </si>
  <si>
    <t xml:space="preserve">В. о. директора департаменту </t>
  </si>
  <si>
    <t xml:space="preserve">фінансів облдержадміністрації</t>
  </si>
  <si>
    <t xml:space="preserve">Світлана СОКОЛИК</t>
  </si>
  <si>
    <t xml:space="preserve">Виконавець: </t>
  </si>
  <si>
    <t xml:space="preserve">Заступник начальника управління – начальник відділу зведеного бюджету та міжбюджетних відносин  бюджетного управління департаменту фінансів облдержадміністрації                            </t>
  </si>
  <si>
    <t xml:space="preserve">Н. ОКУНЬ</t>
  </si>
  <si>
    <t xml:space="preserve">097 3705999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</si>
</sst>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General_)"/>
    <numFmt numFmtId="166" formatCode="_-* #,##0\ _к_р_б_._-;\-* #,##0\ _к_р_б_._-;_-* &quot;- &quot;_к_р_б_._-;_-@_-"/>
    <numFmt numFmtId="167" formatCode="_-* #,##0.00\ _к_р_б_._-;\-* #,##0.00\ _к_р_б_._-;_-* \-??\ _к_р_б_._-;_-@_-"/>
    <numFmt numFmtId="168" formatCode="@"/>
    <numFmt numFmtId="169" formatCode="#,##0"/>
    <numFmt numFmtId="170" formatCode="#,##0.0"/>
    <numFmt numFmtId="171" formatCode="0.0"/>
    <numFmt numFmtId="172" formatCode="#,##0.00"/>
    <numFmt numFmtId="173" formatCode="#,##0.0_р_."/>
  </numFmts>
  <fonts count="46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"/>
      <color rgb="FF000000"/>
      <name val="Courier New"/>
      <family val="3"/>
    </font>
    <font>
      <sz val="12"/>
      <name val="Courier New"/>
      <family val="3"/>
    </font>
    <font>
      <sz val="12"/>
      <name val="Times New Roman CYR"/>
      <family val="0"/>
      <charset val="204"/>
    </font>
    <font>
      <b val="true"/>
      <sz val="1"/>
      <color rgb="FF000000"/>
      <name val="Courier New"/>
      <family val="3"/>
    </font>
    <font>
      <b val="true"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 Cyr"/>
      <family val="1"/>
      <charset val="204"/>
    </font>
    <font>
      <b val="true"/>
      <sz val="18"/>
      <name val="Times New Roman"/>
      <family val="1"/>
      <charset val="204"/>
    </font>
    <font>
      <b val="true"/>
      <sz val="26"/>
      <name val="Times New Roman"/>
      <family val="1"/>
      <charset val="204"/>
    </font>
    <font>
      <b val="true"/>
      <sz val="2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7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sz val="17"/>
      <name val="Times New Roman Cyr"/>
      <family val="0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b val="true"/>
      <sz val="10"/>
      <name val="Times New Roman Cyr"/>
      <family val="1"/>
      <charset val="204"/>
    </font>
    <font>
      <b val="true"/>
      <sz val="14"/>
      <color rgb="FF0000FF"/>
      <name val="Times New Roman Cyr"/>
      <family val="1"/>
      <charset val="204"/>
    </font>
    <font>
      <sz val="17"/>
      <name val="Times New Roman Cyr"/>
      <family val="0"/>
      <charset val="204"/>
    </font>
    <font>
      <b val="true"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 val="true"/>
      <i val="true"/>
      <sz val="16"/>
      <name val="Times New Roman"/>
      <family val="1"/>
      <charset val="204"/>
    </font>
    <font>
      <sz val="17"/>
      <name val="Times New Roman"/>
      <family val="1"/>
      <charset val="204"/>
    </font>
    <font>
      <sz val="10"/>
      <name val="Times New Roman"/>
      <family val="1"/>
      <charset val="204"/>
    </font>
    <font>
      <sz val="17"/>
      <color rgb="FF000000"/>
      <name val="Times New Roman Cyr"/>
      <family val="0"/>
      <charset val="204"/>
    </font>
    <font>
      <sz val="10"/>
      <color rgb="FF000000"/>
      <name val="Times New Roman Cyr"/>
      <family val="1"/>
      <charset val="204"/>
    </font>
    <font>
      <sz val="17"/>
      <color rgb="FF000000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b val="true"/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i val="true"/>
      <sz val="16"/>
      <name val="Times New Roman"/>
      <family val="1"/>
      <charset val="204"/>
    </font>
    <font>
      <i val="true"/>
      <sz val="14"/>
      <name val="Times New Roman"/>
      <family val="1"/>
      <charset val="204"/>
    </font>
    <font>
      <i val="true"/>
      <sz val="10"/>
      <name val="Times New Roman"/>
      <family val="1"/>
      <charset val="204"/>
    </font>
    <font>
      <i val="true"/>
      <sz val="14"/>
      <name val="Times New Roman Cyr"/>
      <family val="1"/>
      <charset val="204"/>
    </font>
    <font>
      <b val="true"/>
      <sz val="17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b val="true"/>
      <sz val="16"/>
      <color rgb="FF0000FF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 val="true"/>
      <sz val="16"/>
      <color rgb="FF000080"/>
      <name val="Times New Roman"/>
      <family val="1"/>
      <charset val="204"/>
    </font>
    <font>
      <sz val="16"/>
      <name val="Arial Cyr"/>
      <family val="0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99CC"/>
        <bgColor rgb="FFFF808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1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4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7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3" borderId="2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8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8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18" fillId="3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4" borderId="2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4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14" fillId="4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18" fillId="4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2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3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8" fillId="4" borderId="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9" fillId="0" borderId="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2" xfId="22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3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3" borderId="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3" borderId="2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9" fillId="3" borderId="2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2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3" borderId="2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3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9" fontId="24" fillId="3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22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3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3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5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36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36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31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3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9" fillId="4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2" fontId="9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2" fontId="9" fillId="4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71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0" xfId="26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3" borderId="0" xfId="2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8" fillId="3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0" xfId="2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6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26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27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3" fontId="8" fillId="0" borderId="0" xfId="27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2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27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9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1" fillId="0" borderId="0" xfId="27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’ћѓћ‚›‰" xfId="20"/>
    <cellStyle name="Џђћ–…ќ’ќ›‰" xfId="21"/>
    <cellStyle name="Обычный_osvita" xfId="22"/>
    <cellStyle name="Обычный_oxorona" xfId="23"/>
    <cellStyle name="Обычный_pravoox_11" xfId="24"/>
    <cellStyle name="Обычный_Sport" xfId="25"/>
    <cellStyle name="Обычный_Додатки до сесії останні" xfId="26"/>
    <cellStyle name="Обычный_Додаток_доходи_останній" xfId="27"/>
    <cellStyle name="Обычный_Обласний 2002(ф-ція) (д) " xfId="28"/>
    <cellStyle name="Тысячи [0]_Операт.дані" xfId="29"/>
    <cellStyle name="Тысячи_Операт.дані" xfId="30"/>
    <cellStyle name="”љ‘ђћ‚ђќќ›‰" xfId="31"/>
    <cellStyle name="”ќђќ‘ћ‚›‰" xfId="32"/>
    <cellStyle name="”€љ‘€ђћ‚ђќќ›‰" xfId="33"/>
    <cellStyle name="”€ќђќ‘ћ‚›‰" xfId="34"/>
    <cellStyle name="„…ќ…†ќ›‰" xfId="35"/>
    <cellStyle name="‡ђѓћ‹ћ‚ћљ1" xfId="36"/>
    <cellStyle name="‡ђѓћ‹ћ‚ћљ2" xfId="37"/>
    <cellStyle name="€’ћѓћ‚›‰" xfId="3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00"/>
    <pageSetUpPr fitToPage="true"/>
  </sheetPr>
  <dimension ref="A1:CB330"/>
  <sheetViews>
    <sheetView showFormulas="false" showGridLines="true" showRowColHeaders="true" showZeros="false" rightToLeft="false" tabSelected="true" showOutlineSymbols="true" defaultGridColor="true" view="normal" topLeftCell="A7" colorId="64" zoomScale="75" zoomScaleNormal="75" zoomScalePageLayoutView="100" workbookViewId="0">
      <pane xSplit="4" ySplit="6" topLeftCell="E152" activePane="bottomRight" state="frozen"/>
      <selection pane="topLeft" activeCell="A7" activeCellId="0" sqref="A7"/>
      <selection pane="topRight" activeCell="E7" activeCellId="0" sqref="E7"/>
      <selection pane="bottomLeft" activeCell="A152" activeCellId="0" sqref="A152"/>
      <selection pane="bottomRight" activeCell="A162" activeCellId="0" sqref="A162:P177"/>
    </sheetView>
  </sheetViews>
  <sheetFormatPr defaultColWidth="9.13671875" defaultRowHeight="20.25" zeroHeight="false" outlineLevelRow="0" outlineLevelCol="0"/>
  <cols>
    <col collapsed="false" customWidth="true" hidden="false" outlineLevel="0" max="1" min="1" style="1" width="17.26"/>
    <col collapsed="false" customWidth="true" hidden="false" outlineLevel="0" max="2" min="2" style="1" width="19.97"/>
    <col collapsed="false" customWidth="true" hidden="false" outlineLevel="0" max="3" min="3" style="1" width="24.26"/>
    <col collapsed="false" customWidth="true" hidden="false" outlineLevel="0" max="4" min="4" style="2" width="73.77"/>
    <col collapsed="false" customWidth="true" hidden="false" outlineLevel="0" max="5" min="5" style="3" width="19.97"/>
    <col collapsed="false" customWidth="true" hidden="false" outlineLevel="0" max="6" min="6" style="3" width="18.26"/>
    <col collapsed="false" customWidth="true" hidden="false" outlineLevel="0" max="7" min="7" style="4" width="14.69"/>
    <col collapsed="false" customWidth="true" hidden="false" outlineLevel="0" max="8" min="8" style="4" width="17.68"/>
    <col collapsed="false" customWidth="true" hidden="false" outlineLevel="0" max="9" min="9" style="4" width="16.97"/>
    <col collapsed="false" customWidth="true" hidden="false" outlineLevel="0" max="10" min="10" style="3" width="18.12"/>
    <col collapsed="false" customWidth="true" hidden="false" outlineLevel="0" max="11" min="11" style="3" width="15.68"/>
    <col collapsed="false" customWidth="true" hidden="false" outlineLevel="0" max="12" min="12" style="4" width="18.12"/>
    <col collapsed="false" customWidth="true" hidden="false" outlineLevel="0" max="13" min="13" style="4" width="14.12"/>
    <col collapsed="false" customWidth="true" hidden="false" outlineLevel="0" max="14" min="14" style="4" width="17.83"/>
    <col collapsed="false" customWidth="true" hidden="false" outlineLevel="0" max="15" min="15" style="4" width="16.54"/>
    <col collapsed="false" customWidth="true" hidden="false" outlineLevel="0" max="16" min="16" style="3" width="21.82"/>
    <col collapsed="false" customWidth="true" hidden="false" outlineLevel="0" max="17" min="17" style="5" width="1.7"/>
    <col collapsed="false" customWidth="true" hidden="false" outlineLevel="0" max="18" min="18" style="5" width="19.12"/>
    <col collapsed="false" customWidth="true" hidden="false" outlineLevel="0" max="19" min="19" style="5" width="21.26"/>
    <col collapsed="false" customWidth="true" hidden="false" outlineLevel="0" max="20" min="20" style="5" width="20.54"/>
    <col collapsed="false" customWidth="false" hidden="false" outlineLevel="0" max="80" min="21" style="5" width="9.13"/>
    <col collapsed="false" customWidth="false" hidden="false" outlineLevel="0" max="257" min="81" style="6" width="9.13"/>
  </cols>
  <sheetData>
    <row r="1" customFormat="false" ht="22.5" hidden="false" customHeight="false" outlineLevel="0" collapsed="false">
      <c r="E1" s="4"/>
      <c r="F1" s="4"/>
      <c r="J1" s="4"/>
      <c r="K1" s="4"/>
      <c r="N1" s="7" t="s">
        <v>0</v>
      </c>
      <c r="O1" s="7"/>
      <c r="P1" s="7"/>
    </row>
    <row r="2" customFormat="false" ht="22.5" hidden="false" customHeight="false" outlineLevel="0" collapsed="false">
      <c r="E2" s="4"/>
      <c r="F2" s="4"/>
      <c r="J2" s="4"/>
      <c r="K2" s="4"/>
      <c r="M2" s="8"/>
      <c r="N2" s="7" t="s">
        <v>1</v>
      </c>
      <c r="O2" s="7"/>
      <c r="P2" s="7"/>
    </row>
    <row r="3" customFormat="false" ht="22.5" hidden="false" customHeight="false" outlineLevel="0" collapsed="false">
      <c r="E3" s="4"/>
      <c r="F3" s="4"/>
      <c r="J3" s="4"/>
      <c r="K3" s="4"/>
      <c r="M3" s="8"/>
      <c r="N3" s="7" t="s">
        <v>2</v>
      </c>
      <c r="O3" s="7"/>
      <c r="P3" s="7"/>
    </row>
    <row r="4" customFormat="false" ht="21.75" hidden="false" customHeight="true" outlineLevel="0" collapsed="false">
      <c r="E4" s="4"/>
      <c r="F4" s="4"/>
      <c r="J4" s="4"/>
      <c r="K4" s="4"/>
      <c r="M4" s="9"/>
      <c r="N4" s="9"/>
      <c r="O4" s="10"/>
      <c r="P4" s="4"/>
    </row>
    <row r="5" customFormat="false" ht="31.15" hidden="false" customHeight="true" outlineLevel="0" collapsed="false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customFormat="false" ht="33" hidden="false" customHeight="true" outlineLevel="0" collapsed="false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customFormat="false" ht="23.25" hidden="false" customHeight="true" outlineLevel="0" collapsed="false">
      <c r="D7" s="13"/>
      <c r="E7" s="4"/>
      <c r="F7" s="4"/>
      <c r="J7" s="4"/>
      <c r="K7" s="4"/>
      <c r="N7" s="14"/>
      <c r="O7" s="14"/>
      <c r="P7" s="15" t="s">
        <v>5</v>
      </c>
    </row>
    <row r="8" customFormat="false" ht="32.45" hidden="false" customHeight="true" outlineLevel="0" collapsed="false">
      <c r="A8" s="16" t="s">
        <v>6</v>
      </c>
      <c r="B8" s="16" t="s">
        <v>7</v>
      </c>
      <c r="C8" s="16" t="s">
        <v>8</v>
      </c>
      <c r="D8" s="16" t="s">
        <v>9</v>
      </c>
      <c r="E8" s="17" t="s">
        <v>10</v>
      </c>
      <c r="F8" s="17"/>
      <c r="G8" s="17"/>
      <c r="H8" s="17"/>
      <c r="I8" s="17"/>
      <c r="J8" s="18" t="s">
        <v>11</v>
      </c>
      <c r="K8" s="18"/>
      <c r="L8" s="18"/>
      <c r="M8" s="18"/>
      <c r="N8" s="18"/>
      <c r="O8" s="18"/>
      <c r="P8" s="19" t="s">
        <v>12</v>
      </c>
    </row>
    <row r="9" customFormat="false" ht="10.9" hidden="false" customHeight="true" outlineLevel="0" collapsed="false">
      <c r="A9" s="16"/>
      <c r="B9" s="16"/>
      <c r="C9" s="16"/>
      <c r="D9" s="16"/>
      <c r="E9" s="19" t="s">
        <v>13</v>
      </c>
      <c r="F9" s="20" t="s">
        <v>14</v>
      </c>
      <c r="G9" s="21" t="s">
        <v>15</v>
      </c>
      <c r="H9" s="21"/>
      <c r="I9" s="20" t="s">
        <v>16</v>
      </c>
      <c r="J9" s="19" t="s">
        <v>13</v>
      </c>
      <c r="K9" s="22" t="s">
        <v>17</v>
      </c>
      <c r="L9" s="20" t="s">
        <v>14</v>
      </c>
      <c r="M9" s="21" t="s">
        <v>15</v>
      </c>
      <c r="N9" s="21"/>
      <c r="O9" s="20" t="s">
        <v>18</v>
      </c>
      <c r="P9" s="19"/>
    </row>
    <row r="10" customFormat="false" ht="16.15" hidden="false" customHeight="true" outlineLevel="0" collapsed="false">
      <c r="A10" s="16"/>
      <c r="B10" s="16"/>
      <c r="C10" s="16"/>
      <c r="D10" s="16"/>
      <c r="E10" s="19"/>
      <c r="F10" s="20"/>
      <c r="G10" s="21"/>
      <c r="H10" s="21"/>
      <c r="I10" s="20"/>
      <c r="J10" s="19"/>
      <c r="K10" s="22"/>
      <c r="L10" s="20"/>
      <c r="M10" s="21"/>
      <c r="N10" s="21"/>
      <c r="O10" s="20"/>
      <c r="P10" s="19"/>
    </row>
    <row r="11" customFormat="false" ht="221.45" hidden="false" customHeight="true" outlineLevel="0" collapsed="false">
      <c r="A11" s="16"/>
      <c r="B11" s="16"/>
      <c r="C11" s="16"/>
      <c r="D11" s="16"/>
      <c r="E11" s="19"/>
      <c r="F11" s="20"/>
      <c r="G11" s="20" t="s">
        <v>19</v>
      </c>
      <c r="H11" s="20" t="s">
        <v>20</v>
      </c>
      <c r="I11" s="20"/>
      <c r="J11" s="19"/>
      <c r="K11" s="22"/>
      <c r="L11" s="20"/>
      <c r="M11" s="23" t="s">
        <v>19</v>
      </c>
      <c r="N11" s="24" t="s">
        <v>20</v>
      </c>
      <c r="O11" s="20"/>
      <c r="P11" s="19"/>
      <c r="R11" s="5" t="s">
        <v>21</v>
      </c>
    </row>
    <row r="12" customFormat="false" ht="25.15" hidden="false" customHeight="true" outlineLevel="0" collapsed="false">
      <c r="A12" s="25" t="n">
        <v>1</v>
      </c>
      <c r="B12" s="25" t="n">
        <v>2</v>
      </c>
      <c r="C12" s="25" t="n">
        <v>3</v>
      </c>
      <c r="D12" s="16" t="n">
        <v>4</v>
      </c>
      <c r="E12" s="26" t="n">
        <v>5</v>
      </c>
      <c r="F12" s="27" t="n">
        <v>6</v>
      </c>
      <c r="G12" s="20" t="n">
        <v>7</v>
      </c>
      <c r="H12" s="20" t="n">
        <v>8</v>
      </c>
      <c r="I12" s="27" t="n">
        <v>9</v>
      </c>
      <c r="J12" s="26" t="n">
        <v>10</v>
      </c>
      <c r="K12" s="28" t="n">
        <v>11</v>
      </c>
      <c r="L12" s="27" t="n">
        <v>12</v>
      </c>
      <c r="M12" s="23" t="n">
        <v>13</v>
      </c>
      <c r="N12" s="24" t="n">
        <v>14</v>
      </c>
      <c r="O12" s="27" t="n">
        <v>15</v>
      </c>
      <c r="P12" s="26" t="n">
        <v>16</v>
      </c>
    </row>
    <row r="13" s="35" customFormat="true" ht="30" hidden="false" customHeight="true" outlineLevel="0" collapsed="false">
      <c r="A13" s="29" t="s">
        <v>22</v>
      </c>
      <c r="B13" s="29"/>
      <c r="C13" s="29"/>
      <c r="D13" s="30" t="s">
        <v>23</v>
      </c>
      <c r="E13" s="31" t="n">
        <f aca="false">E14</f>
        <v>113148700</v>
      </c>
      <c r="F13" s="31" t="n">
        <f aca="false">F14</f>
        <v>113148700</v>
      </c>
      <c r="G13" s="31" t="n">
        <f aca="false">G14</f>
        <v>32755000</v>
      </c>
      <c r="H13" s="31" t="n">
        <f aca="false">H14</f>
        <v>732900</v>
      </c>
      <c r="I13" s="31" t="n">
        <f aca="false">I14</f>
        <v>0</v>
      </c>
      <c r="J13" s="31" t="n">
        <f aca="false">L13+O13</f>
        <v>61410000</v>
      </c>
      <c r="K13" s="31" t="n">
        <f aca="false">K14</f>
        <v>61000000</v>
      </c>
      <c r="L13" s="31" t="n">
        <f aca="false">L14</f>
        <v>410000</v>
      </c>
      <c r="M13" s="31" t="n">
        <f aca="false">M14</f>
        <v>100000</v>
      </c>
      <c r="N13" s="31" t="n">
        <f aca="false">N14</f>
        <v>10000</v>
      </c>
      <c r="O13" s="31" t="n">
        <f aca="false">O14</f>
        <v>61000000</v>
      </c>
      <c r="P13" s="31" t="n">
        <f aca="false">E13+J13</f>
        <v>174558700</v>
      </c>
      <c r="Q13" s="32"/>
      <c r="R13" s="33"/>
      <c r="S13" s="34" t="n">
        <f aca="false">E13+K13</f>
        <v>174148700</v>
      </c>
      <c r="T13" s="5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35" customFormat="true" ht="30" hidden="false" customHeight="true" outlineLevel="0" collapsed="false">
      <c r="A14" s="29" t="s">
        <v>24</v>
      </c>
      <c r="B14" s="29"/>
      <c r="C14" s="29"/>
      <c r="D14" s="30" t="s">
        <v>23</v>
      </c>
      <c r="E14" s="31" t="n">
        <f aca="false">F14+I14</f>
        <v>113148700</v>
      </c>
      <c r="F14" s="31" t="n">
        <f aca="false">SUM(F15:F19)</f>
        <v>113148700</v>
      </c>
      <c r="G14" s="31" t="n">
        <f aca="false">SUM(G15:G19)</f>
        <v>32755000</v>
      </c>
      <c r="H14" s="31" t="n">
        <f aca="false">SUM(H15:H19)</f>
        <v>732900</v>
      </c>
      <c r="I14" s="31" t="n">
        <f aca="false">SUM(I15:I18)</f>
        <v>0</v>
      </c>
      <c r="J14" s="31" t="n">
        <f aca="false">L14+O14</f>
        <v>61410000</v>
      </c>
      <c r="K14" s="31" t="n">
        <f aca="false">SUM(K15:K19)</f>
        <v>61000000</v>
      </c>
      <c r="L14" s="31" t="n">
        <f aca="false">SUM(L15:L19)</f>
        <v>410000</v>
      </c>
      <c r="M14" s="31" t="n">
        <f aca="false">SUM(M15:M19)</f>
        <v>100000</v>
      </c>
      <c r="N14" s="31" t="n">
        <f aca="false">SUM(N15:N19)</f>
        <v>10000</v>
      </c>
      <c r="O14" s="31" t="n">
        <f aca="false">SUM(O15:O19)</f>
        <v>61000000</v>
      </c>
      <c r="P14" s="31" t="n">
        <f aca="false">E14+J14</f>
        <v>174558700</v>
      </c>
      <c r="Q14" s="32"/>
      <c r="R14" s="36"/>
      <c r="S14" s="32"/>
      <c r="T14" s="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customFormat="false" ht="87.6" hidden="false" customHeight="true" outlineLevel="0" collapsed="false">
      <c r="A15" s="37" t="s">
        <v>25</v>
      </c>
      <c r="B15" s="37" t="s">
        <v>26</v>
      </c>
      <c r="C15" s="37" t="s">
        <v>27</v>
      </c>
      <c r="D15" s="38" t="s">
        <v>28</v>
      </c>
      <c r="E15" s="31" t="n">
        <f aca="false">F15+I15</f>
        <v>37084100</v>
      </c>
      <c r="F15" s="39" t="n">
        <v>37084100</v>
      </c>
      <c r="G15" s="39" t="n">
        <v>28935000</v>
      </c>
      <c r="H15" s="39" t="n">
        <v>667900</v>
      </c>
      <c r="I15" s="39"/>
      <c r="J15" s="31" t="n">
        <f aca="false">L15+O15</f>
        <v>110000</v>
      </c>
      <c r="K15" s="40"/>
      <c r="L15" s="41" t="n">
        <v>110000</v>
      </c>
      <c r="M15" s="39"/>
      <c r="N15" s="39"/>
      <c r="O15" s="39"/>
      <c r="P15" s="31" t="n">
        <f aca="false">E15+J15</f>
        <v>37194100</v>
      </c>
      <c r="R15" s="42"/>
    </row>
    <row r="16" customFormat="false" ht="49.9" hidden="false" customHeight="true" outlineLevel="0" collapsed="false">
      <c r="A16" s="37" t="s">
        <v>29</v>
      </c>
      <c r="B16" s="37" t="s">
        <v>30</v>
      </c>
      <c r="C16" s="37" t="s">
        <v>31</v>
      </c>
      <c r="D16" s="38" t="s">
        <v>32</v>
      </c>
      <c r="E16" s="31" t="n">
        <f aca="false">F16+I16</f>
        <v>420000</v>
      </c>
      <c r="F16" s="39" t="n">
        <v>420000</v>
      </c>
      <c r="G16" s="39"/>
      <c r="H16" s="39"/>
      <c r="I16" s="39"/>
      <c r="J16" s="31" t="n">
        <f aca="false">L16+O16</f>
        <v>0</v>
      </c>
      <c r="K16" s="40"/>
      <c r="L16" s="39"/>
      <c r="M16" s="39"/>
      <c r="N16" s="39"/>
      <c r="O16" s="39"/>
      <c r="P16" s="31" t="n">
        <f aca="false">E16+J16</f>
        <v>420000</v>
      </c>
      <c r="R16" s="42"/>
    </row>
    <row r="17" customFormat="false" ht="33" hidden="false" customHeight="true" outlineLevel="0" collapsed="false">
      <c r="A17" s="37" t="s">
        <v>33</v>
      </c>
      <c r="B17" s="37" t="s">
        <v>34</v>
      </c>
      <c r="C17" s="37" t="s">
        <v>35</v>
      </c>
      <c r="D17" s="38" t="s">
        <v>36</v>
      </c>
      <c r="E17" s="31" t="n">
        <f aca="false">F17+I17</f>
        <v>57108600</v>
      </c>
      <c r="F17" s="39" t="n">
        <v>57108600</v>
      </c>
      <c r="G17" s="43" t="n">
        <v>3820000</v>
      </c>
      <c r="H17" s="39" t="n">
        <v>65000</v>
      </c>
      <c r="I17" s="39"/>
      <c r="J17" s="31" t="n">
        <f aca="false">L17+O17</f>
        <v>300000</v>
      </c>
      <c r="K17" s="40"/>
      <c r="L17" s="39" t="n">
        <v>300000</v>
      </c>
      <c r="M17" s="39" t="n">
        <v>100000</v>
      </c>
      <c r="N17" s="39" t="n">
        <v>10000</v>
      </c>
      <c r="O17" s="40"/>
      <c r="P17" s="31" t="n">
        <f aca="false">E17+J17</f>
        <v>57408600</v>
      </c>
      <c r="R17" s="42"/>
    </row>
    <row r="18" customFormat="false" ht="33.6" hidden="false" customHeight="true" outlineLevel="0" collapsed="false">
      <c r="A18" s="37" t="s">
        <v>37</v>
      </c>
      <c r="B18" s="37" t="s">
        <v>38</v>
      </c>
      <c r="C18" s="37" t="s">
        <v>39</v>
      </c>
      <c r="D18" s="38" t="s">
        <v>40</v>
      </c>
      <c r="E18" s="31" t="n">
        <f aca="false">F18+I18</f>
        <v>18536000</v>
      </c>
      <c r="F18" s="39" t="n">
        <v>18536000</v>
      </c>
      <c r="G18" s="39"/>
      <c r="H18" s="39"/>
      <c r="I18" s="39"/>
      <c r="J18" s="31" t="n">
        <f aca="false">L18+O18</f>
        <v>1000000</v>
      </c>
      <c r="K18" s="40" t="n">
        <v>1000000</v>
      </c>
      <c r="L18" s="44"/>
      <c r="M18" s="44"/>
      <c r="N18" s="44"/>
      <c r="O18" s="40" t="n">
        <v>1000000</v>
      </c>
      <c r="P18" s="31" t="n">
        <f aca="false">E18+J18</f>
        <v>19536000</v>
      </c>
      <c r="R18" s="42"/>
    </row>
    <row r="19" customFormat="false" ht="45" hidden="false" customHeight="true" outlineLevel="0" collapsed="false">
      <c r="A19" s="37" t="s">
        <v>41</v>
      </c>
      <c r="B19" s="37" t="s">
        <v>42</v>
      </c>
      <c r="C19" s="37" t="s">
        <v>43</v>
      </c>
      <c r="D19" s="38" t="s">
        <v>44</v>
      </c>
      <c r="E19" s="31" t="n">
        <f aca="false">F19+I19</f>
        <v>0</v>
      </c>
      <c r="F19" s="39"/>
      <c r="G19" s="39"/>
      <c r="H19" s="39"/>
      <c r="I19" s="39"/>
      <c r="J19" s="31" t="n">
        <f aca="false">L19+O19</f>
        <v>60000000</v>
      </c>
      <c r="K19" s="40" t="n">
        <v>60000000</v>
      </c>
      <c r="L19" s="44"/>
      <c r="M19" s="44"/>
      <c r="N19" s="44"/>
      <c r="O19" s="40" t="n">
        <v>60000000</v>
      </c>
      <c r="P19" s="31" t="n">
        <f aca="false">E19+J19</f>
        <v>60000000</v>
      </c>
      <c r="R19" s="42"/>
    </row>
    <row r="20" customFormat="false" ht="46.5" hidden="false" customHeight="true" outlineLevel="0" collapsed="false">
      <c r="A20" s="29" t="s">
        <v>45</v>
      </c>
      <c r="B20" s="29"/>
      <c r="C20" s="45"/>
      <c r="D20" s="46" t="s">
        <v>46</v>
      </c>
      <c r="E20" s="31" t="n">
        <f aca="false">E21</f>
        <v>800000</v>
      </c>
      <c r="F20" s="31" t="n">
        <f aca="false">F21</f>
        <v>800000</v>
      </c>
      <c r="G20" s="31" t="n">
        <f aca="false">G21</f>
        <v>0</v>
      </c>
      <c r="H20" s="31" t="n">
        <f aca="false">H21</f>
        <v>0</v>
      </c>
      <c r="I20" s="31" t="n">
        <f aca="false">I21</f>
        <v>0</v>
      </c>
      <c r="J20" s="31" t="n">
        <f aca="false">L20+O20</f>
        <v>0</v>
      </c>
      <c r="K20" s="31" t="n">
        <f aca="false">K21</f>
        <v>0</v>
      </c>
      <c r="L20" s="31" t="n">
        <f aca="false">L21</f>
        <v>0</v>
      </c>
      <c r="M20" s="31" t="n">
        <f aca="false">M21</f>
        <v>0</v>
      </c>
      <c r="N20" s="31" t="n">
        <f aca="false">N21</f>
        <v>0</v>
      </c>
      <c r="O20" s="31" t="n">
        <f aca="false">O21</f>
        <v>0</v>
      </c>
      <c r="P20" s="31" t="n">
        <f aca="false">E20+J20</f>
        <v>800000</v>
      </c>
      <c r="R20" s="33"/>
      <c r="S20" s="34" t="n">
        <f aca="false">E20+K20</f>
        <v>800000</v>
      </c>
    </row>
    <row r="21" customFormat="false" ht="49.5" hidden="false" customHeight="true" outlineLevel="0" collapsed="false">
      <c r="A21" s="29" t="s">
        <v>47</v>
      </c>
      <c r="B21" s="29"/>
      <c r="C21" s="45"/>
      <c r="D21" s="46" t="s">
        <v>46</v>
      </c>
      <c r="E21" s="31" t="n">
        <f aca="false">F21+I21</f>
        <v>800000</v>
      </c>
      <c r="F21" s="31" t="n">
        <f aca="false">F22</f>
        <v>800000</v>
      </c>
      <c r="G21" s="31" t="n">
        <f aca="false">G22</f>
        <v>0</v>
      </c>
      <c r="H21" s="31" t="n">
        <f aca="false">H22</f>
        <v>0</v>
      </c>
      <c r="I21" s="31" t="n">
        <f aca="false">I22</f>
        <v>0</v>
      </c>
      <c r="J21" s="31" t="n">
        <f aca="false">L21+O21</f>
        <v>0</v>
      </c>
      <c r="K21" s="31" t="n">
        <f aca="false">K22</f>
        <v>0</v>
      </c>
      <c r="L21" s="31" t="n">
        <f aca="false">L22</f>
        <v>0</v>
      </c>
      <c r="M21" s="31" t="n">
        <f aca="false">M22</f>
        <v>0</v>
      </c>
      <c r="N21" s="31" t="n">
        <f aca="false">N22</f>
        <v>0</v>
      </c>
      <c r="O21" s="31" t="n">
        <f aca="false">O22</f>
        <v>0</v>
      </c>
      <c r="P21" s="31" t="n">
        <f aca="false">E21+J21</f>
        <v>800000</v>
      </c>
      <c r="R21" s="42"/>
    </row>
    <row r="22" customFormat="false" ht="30" hidden="false" customHeight="true" outlineLevel="0" collapsed="false">
      <c r="A22" s="37" t="s">
        <v>48</v>
      </c>
      <c r="B22" s="37" t="s">
        <v>49</v>
      </c>
      <c r="C22" s="47" t="s">
        <v>50</v>
      </c>
      <c r="D22" s="48" t="s">
        <v>51</v>
      </c>
      <c r="E22" s="31" t="n">
        <f aca="false">F22+I22</f>
        <v>800000</v>
      </c>
      <c r="F22" s="44" t="n">
        <v>800000</v>
      </c>
      <c r="G22" s="44"/>
      <c r="H22" s="44"/>
      <c r="I22" s="44"/>
      <c r="J22" s="31" t="n">
        <f aca="false">L22+O22</f>
        <v>0</v>
      </c>
      <c r="K22" s="40"/>
      <c r="L22" s="44"/>
      <c r="M22" s="44"/>
      <c r="N22" s="44"/>
      <c r="O22" s="40"/>
      <c r="P22" s="31" t="n">
        <f aca="false">E22+J22</f>
        <v>800000</v>
      </c>
      <c r="R22" s="42"/>
    </row>
    <row r="23" customFormat="false" ht="48" hidden="false" customHeight="true" outlineLevel="0" collapsed="false">
      <c r="A23" s="29" t="s">
        <v>52</v>
      </c>
      <c r="B23" s="29"/>
      <c r="C23" s="45"/>
      <c r="D23" s="46" t="s">
        <v>53</v>
      </c>
      <c r="E23" s="31" t="n">
        <f aca="false">E24</f>
        <v>37367100</v>
      </c>
      <c r="F23" s="31" t="n">
        <f aca="false">F24</f>
        <v>37367100</v>
      </c>
      <c r="G23" s="31" t="n">
        <f aca="false">G24</f>
        <v>10440000</v>
      </c>
      <c r="H23" s="31" t="n">
        <f aca="false">H24</f>
        <v>457800</v>
      </c>
      <c r="I23" s="31" t="n">
        <f aca="false">I24</f>
        <v>0</v>
      </c>
      <c r="J23" s="31" t="n">
        <f aca="false">L23+O23</f>
        <v>10158000</v>
      </c>
      <c r="K23" s="31" t="n">
        <f aca="false">K24</f>
        <v>10000000</v>
      </c>
      <c r="L23" s="31" t="n">
        <f aca="false">L24</f>
        <v>158000</v>
      </c>
      <c r="M23" s="31" t="n">
        <f aca="false">M24</f>
        <v>26500</v>
      </c>
      <c r="N23" s="31" t="n">
        <f aca="false">N24</f>
        <v>3000</v>
      </c>
      <c r="O23" s="31" t="n">
        <f aca="false">O24</f>
        <v>10000000</v>
      </c>
      <c r="P23" s="31" t="n">
        <f aca="false">E23+J23</f>
        <v>47525100</v>
      </c>
      <c r="R23" s="33"/>
      <c r="S23" s="34" t="n">
        <f aca="false">E23+K23</f>
        <v>47367100</v>
      </c>
    </row>
    <row r="24" customFormat="false" ht="44.45" hidden="false" customHeight="true" outlineLevel="0" collapsed="false">
      <c r="A24" s="29" t="s">
        <v>54</v>
      </c>
      <c r="B24" s="29"/>
      <c r="C24" s="45"/>
      <c r="D24" s="46" t="s">
        <v>53</v>
      </c>
      <c r="E24" s="31" t="n">
        <f aca="false">F24+I24</f>
        <v>37367100</v>
      </c>
      <c r="F24" s="31" t="n">
        <f aca="false">SUM(F25:F26)</f>
        <v>37367100</v>
      </c>
      <c r="G24" s="31" t="n">
        <f aca="false">SUM(G25:G26)</f>
        <v>10440000</v>
      </c>
      <c r="H24" s="31" t="n">
        <f aca="false">SUM(H25:H26)</f>
        <v>457800</v>
      </c>
      <c r="I24" s="31" t="n">
        <f aca="false">SUM(I25:I26)</f>
        <v>0</v>
      </c>
      <c r="J24" s="31" t="n">
        <f aca="false">L24+O24</f>
        <v>10158000</v>
      </c>
      <c r="K24" s="31" t="n">
        <f aca="false">SUM(K25:K26)</f>
        <v>10000000</v>
      </c>
      <c r="L24" s="31" t="n">
        <f aca="false">SUM(L25:L26)</f>
        <v>158000</v>
      </c>
      <c r="M24" s="31" t="n">
        <f aca="false">SUM(M25:M26)</f>
        <v>26500</v>
      </c>
      <c r="N24" s="31" t="n">
        <f aca="false">SUM(N25:N26)</f>
        <v>3000</v>
      </c>
      <c r="O24" s="31" t="n">
        <f aca="false">SUM(O25:O26)</f>
        <v>10000000</v>
      </c>
      <c r="P24" s="31" t="n">
        <f aca="false">E24+J24</f>
        <v>47525100</v>
      </c>
    </row>
    <row r="25" customFormat="false" ht="28.5" hidden="false" customHeight="true" outlineLevel="0" collapsed="false">
      <c r="A25" s="37" t="s">
        <v>55</v>
      </c>
      <c r="B25" s="37" t="s">
        <v>34</v>
      </c>
      <c r="C25" s="47" t="s">
        <v>35</v>
      </c>
      <c r="D25" s="48" t="s">
        <v>36</v>
      </c>
      <c r="E25" s="31" t="n">
        <f aca="false">F25+I25</f>
        <v>33806100</v>
      </c>
      <c r="F25" s="44" t="n">
        <v>33806100</v>
      </c>
      <c r="G25" s="44" t="n">
        <v>7700000</v>
      </c>
      <c r="H25" s="44" t="n">
        <v>384000</v>
      </c>
      <c r="I25" s="44"/>
      <c r="J25" s="31" t="n">
        <f aca="false">L25+O25</f>
        <v>10100000</v>
      </c>
      <c r="K25" s="40" t="n">
        <v>10000000</v>
      </c>
      <c r="L25" s="44" t="n">
        <v>100000</v>
      </c>
      <c r="M25" s="44"/>
      <c r="N25" s="44"/>
      <c r="O25" s="40" t="n">
        <v>10000000</v>
      </c>
      <c r="P25" s="31" t="n">
        <f aca="false">E25+J25</f>
        <v>43906100</v>
      </c>
      <c r="R25" s="42"/>
    </row>
    <row r="26" customFormat="false" ht="44.45" hidden="false" customHeight="true" outlineLevel="0" collapsed="false">
      <c r="A26" s="37" t="s">
        <v>56</v>
      </c>
      <c r="B26" s="37" t="s">
        <v>57</v>
      </c>
      <c r="C26" s="47" t="s">
        <v>58</v>
      </c>
      <c r="D26" s="49" t="s">
        <v>59</v>
      </c>
      <c r="E26" s="31" t="n">
        <f aca="false">F26+I26</f>
        <v>3561000</v>
      </c>
      <c r="F26" s="44" t="n">
        <v>3561000</v>
      </c>
      <c r="G26" s="39" t="n">
        <v>2740000</v>
      </c>
      <c r="H26" s="39" t="n">
        <v>73800</v>
      </c>
      <c r="I26" s="39"/>
      <c r="J26" s="31" t="n">
        <f aca="false">L26+O26</f>
        <v>58000</v>
      </c>
      <c r="K26" s="40"/>
      <c r="L26" s="41" t="n">
        <v>58000</v>
      </c>
      <c r="M26" s="39" t="n">
        <v>26500</v>
      </c>
      <c r="N26" s="39" t="n">
        <v>3000</v>
      </c>
      <c r="O26" s="39"/>
      <c r="P26" s="31" t="n">
        <f aca="false">E26+J26</f>
        <v>3619000</v>
      </c>
      <c r="R26" s="42"/>
    </row>
    <row r="27" s="52" customFormat="true" ht="29.25" hidden="false" customHeight="true" outlineLevel="0" collapsed="false">
      <c r="A27" s="29" t="s">
        <v>60</v>
      </c>
      <c r="B27" s="29"/>
      <c r="C27" s="29"/>
      <c r="D27" s="50" t="s">
        <v>61</v>
      </c>
      <c r="E27" s="31" t="n">
        <f aca="false">E28</f>
        <v>924700100</v>
      </c>
      <c r="F27" s="31" t="n">
        <f aca="false">F28</f>
        <v>924700100</v>
      </c>
      <c r="G27" s="31" t="n">
        <f aca="false">G28</f>
        <v>377858900</v>
      </c>
      <c r="H27" s="31" t="n">
        <f aca="false">H28</f>
        <v>70033500</v>
      </c>
      <c r="I27" s="31" t="n">
        <f aca="false">I28</f>
        <v>0</v>
      </c>
      <c r="J27" s="31" t="n">
        <f aca="false">L27+O27</f>
        <v>42559800</v>
      </c>
      <c r="K27" s="31" t="n">
        <f aca="false">K28</f>
        <v>8600000</v>
      </c>
      <c r="L27" s="31" t="n">
        <f aca="false">L28</f>
        <v>31605800</v>
      </c>
      <c r="M27" s="31" t="n">
        <f aca="false">M28</f>
        <v>6667100</v>
      </c>
      <c r="N27" s="31" t="n">
        <f aca="false">N28</f>
        <v>1310200</v>
      </c>
      <c r="O27" s="31" t="n">
        <f aca="false">O28</f>
        <v>10954000</v>
      </c>
      <c r="P27" s="31" t="n">
        <f aca="false">E27+J27</f>
        <v>967259900</v>
      </c>
      <c r="Q27" s="51"/>
      <c r="R27" s="33" t="n">
        <f aca="false">66572100+254019600</f>
        <v>320591700</v>
      </c>
      <c r="S27" s="34" t="n">
        <f aca="false">E27+K27</f>
        <v>933300100</v>
      </c>
      <c r="T27" s="5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</row>
    <row r="28" s="52" customFormat="true" ht="30" hidden="false" customHeight="true" outlineLevel="0" collapsed="false">
      <c r="A28" s="29" t="s">
        <v>62</v>
      </c>
      <c r="B28" s="29"/>
      <c r="C28" s="29"/>
      <c r="D28" s="50" t="s">
        <v>61</v>
      </c>
      <c r="E28" s="31" t="n">
        <f aca="false">F28+I28</f>
        <v>924700100</v>
      </c>
      <c r="F28" s="31" t="n">
        <f aca="false">F29+F32+F35+F36+F39+F42+F43+F46+F47+F48</f>
        <v>924700100</v>
      </c>
      <c r="G28" s="31" t="n">
        <f aca="false">G29+G32+G35+G36+G39+G42+G43+G46+G47+G48</f>
        <v>377858900</v>
      </c>
      <c r="H28" s="31" t="n">
        <f aca="false">H29+H32+H35+H36+H39+H42+H43+H46+H47+H48</f>
        <v>70033500</v>
      </c>
      <c r="I28" s="31" t="n">
        <f aca="false">I29+I32+I35+I36+I39+I42+I43+I46+I47+I48</f>
        <v>0</v>
      </c>
      <c r="J28" s="31" t="n">
        <f aca="false">L28+O28</f>
        <v>42559800</v>
      </c>
      <c r="K28" s="31" t="n">
        <f aca="false">K29+K32+K35+K36+K39+K42+K43+K46+K47+K48</f>
        <v>8600000</v>
      </c>
      <c r="L28" s="31" t="n">
        <f aca="false">L29+L32+L35+L36+L39+L42+L43+L46+L47+L48</f>
        <v>31605800</v>
      </c>
      <c r="M28" s="31" t="n">
        <f aca="false">M29+M32+M35+M36+M39+M42+M43+M46+M47+M48</f>
        <v>6667100</v>
      </c>
      <c r="N28" s="31" t="n">
        <f aca="false">N29+N32+N35+N36+N39+N42+N43+N46+N47+N48</f>
        <v>1310200</v>
      </c>
      <c r="O28" s="31" t="n">
        <f aca="false">O29+O32+O35+O36+O39+O42+O43+O46+O47+O48</f>
        <v>10954000</v>
      </c>
      <c r="P28" s="31" t="n">
        <f aca="false">E28+J28</f>
        <v>967259900</v>
      </c>
      <c r="Q28" s="51"/>
      <c r="R28" s="53"/>
      <c r="S28" s="51"/>
      <c r="T28" s="5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</row>
    <row r="29" s="52" customFormat="true" ht="47.45" hidden="false" customHeight="true" outlineLevel="0" collapsed="false">
      <c r="A29" s="54" t="s">
        <v>63</v>
      </c>
      <c r="B29" s="54" t="s">
        <v>64</v>
      </c>
      <c r="C29" s="55"/>
      <c r="D29" s="56" t="s">
        <v>65</v>
      </c>
      <c r="E29" s="31" t="n">
        <f aca="false">E30+E31</f>
        <v>127402000</v>
      </c>
      <c r="F29" s="31" t="n">
        <f aca="false">F30+F31</f>
        <v>127402000</v>
      </c>
      <c r="G29" s="31" t="n">
        <f aca="false">G30+G31</f>
        <v>43547400</v>
      </c>
      <c r="H29" s="31" t="n">
        <f aca="false">H30+H31</f>
        <v>23743900</v>
      </c>
      <c r="I29" s="31" t="n">
        <f aca="false">I30+I31</f>
        <v>0</v>
      </c>
      <c r="J29" s="31" t="n">
        <f aca="false">J30+J31</f>
        <v>1288000</v>
      </c>
      <c r="K29" s="31" t="n">
        <f aca="false">K30+K31</f>
        <v>0</v>
      </c>
      <c r="L29" s="31" t="n">
        <f aca="false">L30+L31</f>
        <v>938000</v>
      </c>
      <c r="M29" s="31" t="n">
        <f aca="false">M30+M31</f>
        <v>0</v>
      </c>
      <c r="N29" s="31" t="n">
        <f aca="false">N30+N31</f>
        <v>0</v>
      </c>
      <c r="O29" s="31" t="n">
        <f aca="false">O30+O31</f>
        <v>350000</v>
      </c>
      <c r="P29" s="31" t="n">
        <f aca="false">P30+P31</f>
        <v>128690000</v>
      </c>
      <c r="Q29" s="51"/>
      <c r="R29" s="53"/>
      <c r="S29" s="51"/>
      <c r="T29" s="5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</row>
    <row r="30" s="58" customFormat="true" ht="95.45" hidden="false" customHeight="true" outlineLevel="0" collapsed="false">
      <c r="A30" s="54" t="s">
        <v>66</v>
      </c>
      <c r="B30" s="54" t="s">
        <v>67</v>
      </c>
      <c r="C30" s="54" t="s">
        <v>68</v>
      </c>
      <c r="D30" s="56" t="s">
        <v>69</v>
      </c>
      <c r="E30" s="31" t="n">
        <f aca="false">F30+I30</f>
        <v>56584300</v>
      </c>
      <c r="F30" s="41" t="n">
        <v>56584300</v>
      </c>
      <c r="G30" s="41" t="n">
        <v>27042500</v>
      </c>
      <c r="H30" s="41" t="n">
        <v>13805000</v>
      </c>
      <c r="I30" s="41"/>
      <c r="J30" s="31" t="n">
        <f aca="false">L30+O30</f>
        <v>348000</v>
      </c>
      <c r="K30" s="40"/>
      <c r="L30" s="41" t="n">
        <v>348000</v>
      </c>
      <c r="M30" s="41"/>
      <c r="N30" s="41"/>
      <c r="O30" s="41"/>
      <c r="P30" s="31" t="n">
        <f aca="false">E30+J30</f>
        <v>56932300</v>
      </c>
      <c r="Q30" s="57"/>
      <c r="R30" s="42"/>
      <c r="S30" s="57"/>
      <c r="T30" s="5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</row>
    <row r="31" s="58" customFormat="true" ht="66" hidden="false" customHeight="true" outlineLevel="0" collapsed="false">
      <c r="A31" s="54" t="s">
        <v>70</v>
      </c>
      <c r="B31" s="54" t="s">
        <v>71</v>
      </c>
      <c r="C31" s="54" t="s">
        <v>68</v>
      </c>
      <c r="D31" s="56" t="s">
        <v>72</v>
      </c>
      <c r="E31" s="31" t="n">
        <f aca="false">F31+I31</f>
        <v>70817700</v>
      </c>
      <c r="F31" s="41" t="n">
        <v>70817700</v>
      </c>
      <c r="G31" s="41" t="n">
        <v>16504900</v>
      </c>
      <c r="H31" s="41" t="n">
        <v>9938900</v>
      </c>
      <c r="I31" s="41"/>
      <c r="J31" s="31" t="n">
        <f aca="false">L31+O31</f>
        <v>940000</v>
      </c>
      <c r="K31" s="40"/>
      <c r="L31" s="41" t="n">
        <v>590000</v>
      </c>
      <c r="M31" s="41"/>
      <c r="N31" s="41"/>
      <c r="O31" s="41" t="n">
        <v>350000</v>
      </c>
      <c r="P31" s="31" t="n">
        <f aca="false">E31+J31</f>
        <v>71757700</v>
      </c>
      <c r="Q31" s="57"/>
      <c r="R31" s="42"/>
      <c r="S31" s="57"/>
      <c r="T31" s="5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</row>
    <row r="32" s="58" customFormat="true" ht="43.9" hidden="false" customHeight="true" outlineLevel="0" collapsed="false">
      <c r="A32" s="54" t="s">
        <v>73</v>
      </c>
      <c r="B32" s="54" t="s">
        <v>74</v>
      </c>
      <c r="C32" s="55"/>
      <c r="D32" s="56" t="s">
        <v>75</v>
      </c>
      <c r="E32" s="31" t="n">
        <f aca="false">E33+E34</f>
        <v>123963000</v>
      </c>
      <c r="F32" s="31" t="n">
        <f aca="false">F33+F34</f>
        <v>123963000</v>
      </c>
      <c r="G32" s="31" t="n">
        <f aca="false">G33+G34</f>
        <v>101608900</v>
      </c>
      <c r="H32" s="31" t="n">
        <f aca="false">H33+H34</f>
        <v>0</v>
      </c>
      <c r="I32" s="31" t="n">
        <f aca="false">I33+I34</f>
        <v>0</v>
      </c>
      <c r="J32" s="31" t="n">
        <f aca="false">J33+J34</f>
        <v>0</v>
      </c>
      <c r="K32" s="31" t="n">
        <f aca="false">K33+K34</f>
        <v>0</v>
      </c>
      <c r="L32" s="31" t="n">
        <f aca="false">L33+L34</f>
        <v>0</v>
      </c>
      <c r="M32" s="31" t="n">
        <f aca="false">M33+M34</f>
        <v>0</v>
      </c>
      <c r="N32" s="31" t="n">
        <f aca="false">N33+N34</f>
        <v>0</v>
      </c>
      <c r="O32" s="31" t="n">
        <f aca="false">O33+O34</f>
        <v>0</v>
      </c>
      <c r="P32" s="31" t="n">
        <f aca="false">E32+J32</f>
        <v>123963000</v>
      </c>
      <c r="Q32" s="57"/>
      <c r="R32" s="42"/>
      <c r="S32" s="57"/>
      <c r="T32" s="5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</row>
    <row r="33" s="58" customFormat="true" ht="87" hidden="false" customHeight="true" outlineLevel="0" collapsed="false">
      <c r="A33" s="54" t="s">
        <v>76</v>
      </c>
      <c r="B33" s="54" t="s">
        <v>77</v>
      </c>
      <c r="C33" s="54" t="s">
        <v>68</v>
      </c>
      <c r="D33" s="56" t="s">
        <v>78</v>
      </c>
      <c r="E33" s="31" t="n">
        <f aca="false">F33+I33</f>
        <v>76520200</v>
      </c>
      <c r="F33" s="41" t="n">
        <v>76520200</v>
      </c>
      <c r="G33" s="41" t="n">
        <v>62721400</v>
      </c>
      <c r="H33" s="41"/>
      <c r="I33" s="41"/>
      <c r="J33" s="31" t="n">
        <f aca="false">L33+O33</f>
        <v>0</v>
      </c>
      <c r="K33" s="40"/>
      <c r="L33" s="41"/>
      <c r="M33" s="41"/>
      <c r="N33" s="41"/>
      <c r="O33" s="41"/>
      <c r="P33" s="31" t="n">
        <f aca="false">E33+J33</f>
        <v>76520200</v>
      </c>
      <c r="Q33" s="57"/>
      <c r="R33" s="42"/>
      <c r="S33" s="57"/>
      <c r="T33" s="5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</row>
    <row r="34" s="58" customFormat="true" ht="77.45" hidden="false" customHeight="true" outlineLevel="0" collapsed="false">
      <c r="A34" s="54" t="s">
        <v>79</v>
      </c>
      <c r="B34" s="54" t="s">
        <v>80</v>
      </c>
      <c r="C34" s="54" t="s">
        <v>68</v>
      </c>
      <c r="D34" s="56" t="s">
        <v>81</v>
      </c>
      <c r="E34" s="31" t="n">
        <f aca="false">F34+I34</f>
        <v>47442800</v>
      </c>
      <c r="F34" s="41" t="n">
        <v>47442800</v>
      </c>
      <c r="G34" s="41" t="n">
        <v>38887500</v>
      </c>
      <c r="H34" s="41"/>
      <c r="I34" s="41"/>
      <c r="J34" s="31" t="n">
        <f aca="false">L34+O34</f>
        <v>0</v>
      </c>
      <c r="K34" s="40"/>
      <c r="L34" s="41"/>
      <c r="M34" s="41"/>
      <c r="N34" s="41"/>
      <c r="O34" s="41"/>
      <c r="P34" s="31" t="n">
        <f aca="false">E34+J34</f>
        <v>47442800</v>
      </c>
      <c r="Q34" s="57"/>
      <c r="R34" s="42"/>
      <c r="S34" s="57"/>
      <c r="T34" s="5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</row>
    <row r="35" s="58" customFormat="true" ht="48" hidden="false" customHeight="true" outlineLevel="0" collapsed="false">
      <c r="A35" s="54" t="s">
        <v>82</v>
      </c>
      <c r="B35" s="54" t="s">
        <v>83</v>
      </c>
      <c r="C35" s="54" t="s">
        <v>84</v>
      </c>
      <c r="D35" s="56" t="s">
        <v>85</v>
      </c>
      <c r="E35" s="31" t="n">
        <f aca="false">F35+I35</f>
        <v>30822900</v>
      </c>
      <c r="F35" s="41" t="n">
        <v>30822900</v>
      </c>
      <c r="G35" s="41" t="n">
        <v>22799700</v>
      </c>
      <c r="H35" s="41" t="n">
        <v>2535900</v>
      </c>
      <c r="I35" s="41"/>
      <c r="J35" s="31" t="n">
        <f aca="false">L35+O35</f>
        <v>411800</v>
      </c>
      <c r="K35" s="40"/>
      <c r="L35" s="41" t="n">
        <v>411800</v>
      </c>
      <c r="M35" s="41" t="n">
        <v>80000</v>
      </c>
      <c r="N35" s="41" t="n">
        <v>93700</v>
      </c>
      <c r="O35" s="41"/>
      <c r="P35" s="31" t="n">
        <f aca="false">E35+J35</f>
        <v>31234700</v>
      </c>
      <c r="Q35" s="57"/>
      <c r="R35" s="42"/>
      <c r="S35" s="57"/>
      <c r="T35" s="5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</row>
    <row r="36" s="58" customFormat="true" ht="45" hidden="false" customHeight="true" outlineLevel="0" collapsed="false">
      <c r="A36" s="54" t="s">
        <v>86</v>
      </c>
      <c r="B36" s="54" t="s">
        <v>87</v>
      </c>
      <c r="C36" s="54"/>
      <c r="D36" s="56" t="s">
        <v>88</v>
      </c>
      <c r="E36" s="31" t="n">
        <f aca="false">F36+I36</f>
        <v>349461900</v>
      </c>
      <c r="F36" s="41" t="n">
        <f aca="false">F37+F38</f>
        <v>349461900</v>
      </c>
      <c r="G36" s="41" t="n">
        <f aca="false">G37+G38</f>
        <v>174236900</v>
      </c>
      <c r="H36" s="41" t="n">
        <f aca="false">H37+H38</f>
        <v>40666300</v>
      </c>
      <c r="I36" s="41" t="n">
        <f aca="false">I37+I38</f>
        <v>0</v>
      </c>
      <c r="J36" s="31" t="n">
        <f aca="false">L36+O36</f>
        <v>16314600</v>
      </c>
      <c r="K36" s="41" t="n">
        <f aca="false">K37+K38</f>
        <v>0</v>
      </c>
      <c r="L36" s="41" t="n">
        <f aca="false">L37+L38</f>
        <v>15550600</v>
      </c>
      <c r="M36" s="41" t="n">
        <f aca="false">M37+M38</f>
        <v>5919500</v>
      </c>
      <c r="N36" s="41" t="n">
        <f aca="false">N37+N38</f>
        <v>1154600</v>
      </c>
      <c r="O36" s="41" t="n">
        <f aca="false">O37+O38</f>
        <v>764000</v>
      </c>
      <c r="P36" s="31" t="n">
        <f aca="false">E36+J36</f>
        <v>365776500</v>
      </c>
      <c r="Q36" s="57"/>
      <c r="R36" s="42"/>
      <c r="S36" s="57"/>
      <c r="T36" s="5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</row>
    <row r="37" s="58" customFormat="true" ht="67.9" hidden="false" customHeight="true" outlineLevel="0" collapsed="false">
      <c r="A37" s="54" t="s">
        <v>89</v>
      </c>
      <c r="B37" s="54" t="s">
        <v>90</v>
      </c>
      <c r="C37" s="54" t="s">
        <v>91</v>
      </c>
      <c r="D37" s="56" t="s">
        <v>92</v>
      </c>
      <c r="E37" s="31" t="n">
        <f aca="false">F37+I37</f>
        <v>308082400</v>
      </c>
      <c r="F37" s="41" t="n">
        <v>308082400</v>
      </c>
      <c r="G37" s="41" t="n">
        <v>140319400</v>
      </c>
      <c r="H37" s="41" t="n">
        <v>40666300</v>
      </c>
      <c r="I37" s="41"/>
      <c r="J37" s="31" t="n">
        <f aca="false">L37+O37</f>
        <v>16314600</v>
      </c>
      <c r="K37" s="40"/>
      <c r="L37" s="41" t="n">
        <v>15550600</v>
      </c>
      <c r="M37" s="41" t="n">
        <v>5919500</v>
      </c>
      <c r="N37" s="41" t="n">
        <v>1154600</v>
      </c>
      <c r="O37" s="41" t="n">
        <v>764000</v>
      </c>
      <c r="P37" s="31" t="n">
        <f aca="false">E37+J37</f>
        <v>324397000</v>
      </c>
      <c r="Q37" s="57"/>
      <c r="R37" s="42"/>
      <c r="S37" s="57"/>
      <c r="T37" s="5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</row>
    <row r="38" s="58" customFormat="true" ht="70.15" hidden="false" customHeight="true" outlineLevel="0" collapsed="false">
      <c r="A38" s="54" t="s">
        <v>93</v>
      </c>
      <c r="B38" s="54" t="s">
        <v>94</v>
      </c>
      <c r="C38" s="54" t="s">
        <v>91</v>
      </c>
      <c r="D38" s="56" t="s">
        <v>95</v>
      </c>
      <c r="E38" s="31" t="n">
        <f aca="false">F38+I38</f>
        <v>41379500</v>
      </c>
      <c r="F38" s="41" t="n">
        <v>41379500</v>
      </c>
      <c r="G38" s="41" t="n">
        <v>33917500</v>
      </c>
      <c r="H38" s="41"/>
      <c r="I38" s="41"/>
      <c r="J38" s="31" t="n">
        <f aca="false">L38+O38</f>
        <v>0</v>
      </c>
      <c r="K38" s="40"/>
      <c r="L38" s="41"/>
      <c r="M38" s="41"/>
      <c r="N38" s="41"/>
      <c r="O38" s="41"/>
      <c r="P38" s="31" t="n">
        <f aca="false">E38+J38</f>
        <v>41379500</v>
      </c>
      <c r="Q38" s="57"/>
      <c r="R38" s="42"/>
      <c r="S38" s="57"/>
      <c r="T38" s="5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</row>
    <row r="39" s="58" customFormat="true" ht="34.9" hidden="false" customHeight="true" outlineLevel="0" collapsed="false">
      <c r="A39" s="54" t="s">
        <v>96</v>
      </c>
      <c r="B39" s="54" t="s">
        <v>97</v>
      </c>
      <c r="C39" s="54"/>
      <c r="D39" s="56" t="s">
        <v>98</v>
      </c>
      <c r="E39" s="31" t="n">
        <f aca="false">F39+I39</f>
        <v>179656300</v>
      </c>
      <c r="F39" s="41" t="n">
        <f aca="false">F40+F41</f>
        <v>179656300</v>
      </c>
      <c r="G39" s="41" t="n">
        <f aca="false">G40+G41</f>
        <v>0</v>
      </c>
      <c r="H39" s="41" t="n">
        <f aca="false">H40+H41</f>
        <v>0</v>
      </c>
      <c r="I39" s="41" t="n">
        <f aca="false">I40+I41</f>
        <v>0</v>
      </c>
      <c r="J39" s="59" t="n">
        <f aca="false">J40+J41</f>
        <v>14668700</v>
      </c>
      <c r="K39" s="41" t="n">
        <f aca="false">K40+K41</f>
        <v>0</v>
      </c>
      <c r="L39" s="41" t="n">
        <f aca="false">L40+L41</f>
        <v>13428700</v>
      </c>
      <c r="M39" s="41" t="n">
        <f aca="false">M40+M41</f>
        <v>0</v>
      </c>
      <c r="N39" s="41" t="n">
        <f aca="false">N40+N41</f>
        <v>0</v>
      </c>
      <c r="O39" s="41" t="n">
        <f aca="false">O40+O41</f>
        <v>1240000</v>
      </c>
      <c r="P39" s="59" t="n">
        <f aca="false">P40+P41</f>
        <v>194325000</v>
      </c>
      <c r="Q39" s="57"/>
      <c r="R39" s="42"/>
      <c r="S39" s="57"/>
      <c r="T39" s="5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</row>
    <row r="40" s="58" customFormat="true" ht="45" hidden="false" customHeight="true" outlineLevel="0" collapsed="false">
      <c r="A40" s="54" t="s">
        <v>99</v>
      </c>
      <c r="B40" s="54" t="s">
        <v>100</v>
      </c>
      <c r="C40" s="54" t="s">
        <v>101</v>
      </c>
      <c r="D40" s="56" t="s">
        <v>102</v>
      </c>
      <c r="E40" s="31" t="n">
        <f aca="false">F40+I40</f>
        <v>152371700</v>
      </c>
      <c r="F40" s="41" t="n">
        <v>152371700</v>
      </c>
      <c r="G40" s="41"/>
      <c r="H40" s="41"/>
      <c r="I40" s="41"/>
      <c r="J40" s="31" t="n">
        <f aca="false">L40+O40</f>
        <v>14668700</v>
      </c>
      <c r="K40" s="40"/>
      <c r="L40" s="41" t="n">
        <v>13428700</v>
      </c>
      <c r="M40" s="41"/>
      <c r="N40" s="41"/>
      <c r="O40" s="41" t="n">
        <v>1240000</v>
      </c>
      <c r="P40" s="31" t="n">
        <f aca="false">E40+J40</f>
        <v>167040400</v>
      </c>
      <c r="Q40" s="57"/>
      <c r="R40" s="42"/>
      <c r="S40" s="57"/>
      <c r="T40" s="5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</row>
    <row r="41" s="58" customFormat="true" ht="39.75" hidden="false" customHeight="true" outlineLevel="0" collapsed="false">
      <c r="A41" s="54" t="s">
        <v>103</v>
      </c>
      <c r="B41" s="54" t="s">
        <v>104</v>
      </c>
      <c r="C41" s="54" t="s">
        <v>101</v>
      </c>
      <c r="D41" s="56" t="s">
        <v>105</v>
      </c>
      <c r="E41" s="31" t="n">
        <f aca="false">F41+I41</f>
        <v>27284600</v>
      </c>
      <c r="F41" s="41" t="n">
        <v>27284600</v>
      </c>
      <c r="G41" s="41"/>
      <c r="H41" s="41"/>
      <c r="I41" s="41"/>
      <c r="J41" s="31" t="n">
        <f aca="false">L41+O41</f>
        <v>0</v>
      </c>
      <c r="K41" s="40"/>
      <c r="L41" s="41"/>
      <c r="M41" s="41"/>
      <c r="N41" s="41"/>
      <c r="O41" s="41"/>
      <c r="P41" s="31" t="n">
        <f aca="false">E41+J41</f>
        <v>27284600</v>
      </c>
      <c r="Q41" s="57"/>
      <c r="R41" s="42"/>
      <c r="S41" s="57"/>
      <c r="T41" s="5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</row>
    <row r="42" s="58" customFormat="true" ht="43.9" hidden="false" customHeight="true" outlineLevel="0" collapsed="false">
      <c r="A42" s="54" t="s">
        <v>106</v>
      </c>
      <c r="B42" s="54" t="s">
        <v>57</v>
      </c>
      <c r="C42" s="54" t="s">
        <v>58</v>
      </c>
      <c r="D42" s="56" t="s">
        <v>107</v>
      </c>
      <c r="E42" s="31" t="n">
        <f aca="false">F42+I42</f>
        <v>37792100</v>
      </c>
      <c r="F42" s="41" t="n">
        <v>37792100</v>
      </c>
      <c r="G42" s="41" t="n">
        <v>28269300</v>
      </c>
      <c r="H42" s="41" t="n">
        <v>3043600</v>
      </c>
      <c r="I42" s="41"/>
      <c r="J42" s="31" t="n">
        <f aca="false">L42+O42</f>
        <v>1061700</v>
      </c>
      <c r="K42" s="40"/>
      <c r="L42" s="41" t="n">
        <v>1061700</v>
      </c>
      <c r="M42" s="41" t="n">
        <v>667600</v>
      </c>
      <c r="N42" s="41" t="n">
        <v>61900</v>
      </c>
      <c r="O42" s="41"/>
      <c r="P42" s="31" t="n">
        <f aca="false">E42+J42</f>
        <v>38853800</v>
      </c>
      <c r="Q42" s="57"/>
      <c r="R42" s="42"/>
      <c r="S42" s="57"/>
      <c r="T42" s="5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</row>
    <row r="43" s="58" customFormat="true" ht="30.6" hidden="false" customHeight="true" outlineLevel="0" collapsed="false">
      <c r="A43" s="54" t="s">
        <v>108</v>
      </c>
      <c r="B43" s="54" t="s">
        <v>109</v>
      </c>
      <c r="C43" s="54"/>
      <c r="D43" s="56" t="s">
        <v>110</v>
      </c>
      <c r="E43" s="59" t="n">
        <f aca="false">E44+E45</f>
        <v>14001100</v>
      </c>
      <c r="F43" s="41" t="n">
        <f aca="false">F44+F45</f>
        <v>14001100</v>
      </c>
      <c r="G43" s="41" t="n">
        <f aca="false">G44+G45</f>
        <v>7396700</v>
      </c>
      <c r="H43" s="41" t="n">
        <f aca="false">H44+H45</f>
        <v>43800</v>
      </c>
      <c r="I43" s="41" t="n">
        <f aca="false">I44+I45</f>
        <v>0</v>
      </c>
      <c r="J43" s="60" t="n">
        <f aca="false">J44+J45</f>
        <v>8815000</v>
      </c>
      <c r="K43" s="41" t="n">
        <f aca="false">K44+K45</f>
        <v>8600000</v>
      </c>
      <c r="L43" s="41" t="n">
        <f aca="false">L44+L45</f>
        <v>215000</v>
      </c>
      <c r="M43" s="41" t="n">
        <f aca="false">M44+M45</f>
        <v>0</v>
      </c>
      <c r="N43" s="41" t="n">
        <f aca="false">N44+N45</f>
        <v>0</v>
      </c>
      <c r="O43" s="41" t="n">
        <f aca="false">O44+O45</f>
        <v>8600000</v>
      </c>
      <c r="P43" s="60" t="n">
        <f aca="false">P44+P45</f>
        <v>22816100</v>
      </c>
      <c r="Q43" s="57"/>
      <c r="R43" s="42"/>
      <c r="S43" s="57"/>
      <c r="T43" s="5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</row>
    <row r="44" s="58" customFormat="true" ht="30" hidden="false" customHeight="true" outlineLevel="0" collapsed="false">
      <c r="A44" s="54" t="s">
        <v>111</v>
      </c>
      <c r="B44" s="54" t="s">
        <v>112</v>
      </c>
      <c r="C44" s="54" t="s">
        <v>113</v>
      </c>
      <c r="D44" s="56" t="s">
        <v>114</v>
      </c>
      <c r="E44" s="31" t="n">
        <f aca="false">F44+I44</f>
        <v>8610400</v>
      </c>
      <c r="F44" s="41" t="n">
        <v>8610400</v>
      </c>
      <c r="G44" s="41" t="n">
        <v>6662400</v>
      </c>
      <c r="H44" s="41" t="n">
        <v>43800</v>
      </c>
      <c r="I44" s="41"/>
      <c r="J44" s="31" t="n">
        <f aca="false">L44+O44</f>
        <v>215000</v>
      </c>
      <c r="K44" s="40"/>
      <c r="L44" s="41" t="n">
        <v>215000</v>
      </c>
      <c r="M44" s="41"/>
      <c r="N44" s="41"/>
      <c r="O44" s="41"/>
      <c r="P44" s="31" t="n">
        <f aca="false">E44+J44</f>
        <v>8825400</v>
      </c>
      <c r="Q44" s="57"/>
      <c r="R44" s="42"/>
      <c r="S44" s="57"/>
      <c r="T44" s="5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</row>
    <row r="45" s="58" customFormat="true" ht="27" hidden="false" customHeight="true" outlineLevel="0" collapsed="false">
      <c r="A45" s="54" t="s">
        <v>115</v>
      </c>
      <c r="B45" s="54" t="s">
        <v>116</v>
      </c>
      <c r="C45" s="54" t="s">
        <v>113</v>
      </c>
      <c r="D45" s="56" t="s">
        <v>117</v>
      </c>
      <c r="E45" s="31" t="n">
        <f aca="false">F45+I45</f>
        <v>5390700</v>
      </c>
      <c r="F45" s="41" t="n">
        <v>5390700</v>
      </c>
      <c r="G45" s="41" t="n">
        <v>734300</v>
      </c>
      <c r="H45" s="41"/>
      <c r="I45" s="41"/>
      <c r="J45" s="31" t="n">
        <f aca="false">L45+O45</f>
        <v>8600000</v>
      </c>
      <c r="K45" s="40" t="n">
        <f aca="false">7000000+1600000</f>
        <v>8600000</v>
      </c>
      <c r="L45" s="41"/>
      <c r="M45" s="41"/>
      <c r="N45" s="41"/>
      <c r="O45" s="40" t="n">
        <f aca="false">7000000+1600000</f>
        <v>8600000</v>
      </c>
      <c r="P45" s="31" t="n">
        <f aca="false">E45+J45</f>
        <v>13990700</v>
      </c>
      <c r="Q45" s="57"/>
      <c r="R45" s="42"/>
      <c r="S45" s="57"/>
      <c r="T45" s="5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</row>
    <row r="46" s="58" customFormat="true" ht="87" hidden="false" customHeight="true" outlineLevel="0" collapsed="false">
      <c r="A46" s="54" t="s">
        <v>118</v>
      </c>
      <c r="B46" s="54" t="s">
        <v>119</v>
      </c>
      <c r="C46" s="54" t="s">
        <v>120</v>
      </c>
      <c r="D46" s="56" t="s">
        <v>121</v>
      </c>
      <c r="E46" s="31" t="n">
        <f aca="false">F46+I46</f>
        <v>208300</v>
      </c>
      <c r="F46" s="41" t="n">
        <v>208300</v>
      </c>
      <c r="G46" s="41"/>
      <c r="H46" s="41"/>
      <c r="I46" s="41"/>
      <c r="J46" s="31" t="n">
        <f aca="false">L46+O46</f>
        <v>0</v>
      </c>
      <c r="K46" s="40"/>
      <c r="L46" s="41"/>
      <c r="M46" s="41"/>
      <c r="N46" s="41"/>
      <c r="O46" s="41"/>
      <c r="P46" s="31" t="n">
        <f aca="false">E46+J46</f>
        <v>208300</v>
      </c>
      <c r="Q46" s="57"/>
      <c r="R46" s="42"/>
      <c r="S46" s="57"/>
      <c r="T46" s="5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</row>
    <row r="47" s="58" customFormat="true" ht="60.75" hidden="false" customHeight="true" outlineLevel="0" collapsed="false">
      <c r="A47" s="54" t="s">
        <v>122</v>
      </c>
      <c r="B47" s="54" t="s">
        <v>123</v>
      </c>
      <c r="C47" s="54" t="s">
        <v>34</v>
      </c>
      <c r="D47" s="56" t="s">
        <v>124</v>
      </c>
      <c r="E47" s="31" t="n">
        <f aca="false">I47+F47</f>
        <v>61392500</v>
      </c>
      <c r="F47" s="41" t="n">
        <v>61392500</v>
      </c>
      <c r="G47" s="41"/>
      <c r="H47" s="41"/>
      <c r="I47" s="41"/>
      <c r="J47" s="31" t="n">
        <f aca="false">L47+O47</f>
        <v>0</v>
      </c>
      <c r="K47" s="40"/>
      <c r="L47" s="41"/>
      <c r="M47" s="41"/>
      <c r="N47" s="41"/>
      <c r="O47" s="41"/>
      <c r="P47" s="31" t="n">
        <f aca="false">E47+J47</f>
        <v>61392500</v>
      </c>
      <c r="Q47" s="57"/>
      <c r="R47" s="42"/>
      <c r="S47" s="57"/>
      <c r="T47" s="5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</row>
    <row r="48" s="58" customFormat="true" ht="68.45" hidden="true" customHeight="true" outlineLevel="0" collapsed="false">
      <c r="A48" s="54" t="s">
        <v>125</v>
      </c>
      <c r="B48" s="54" t="s">
        <v>126</v>
      </c>
      <c r="C48" s="54" t="s">
        <v>34</v>
      </c>
      <c r="D48" s="56" t="s">
        <v>127</v>
      </c>
      <c r="E48" s="31" t="n">
        <f aca="false">I48+F48</f>
        <v>0</v>
      </c>
      <c r="F48" s="41"/>
      <c r="G48" s="41"/>
      <c r="H48" s="41"/>
      <c r="I48" s="41"/>
      <c r="J48" s="31" t="n">
        <f aca="false">L48+O48</f>
        <v>0</v>
      </c>
      <c r="K48" s="40"/>
      <c r="L48" s="41"/>
      <c r="M48" s="41"/>
      <c r="N48" s="41"/>
      <c r="O48" s="41"/>
      <c r="P48" s="31" t="n">
        <f aca="false">E48+J48</f>
        <v>0</v>
      </c>
      <c r="Q48" s="57"/>
      <c r="R48" s="42"/>
      <c r="S48" s="57"/>
      <c r="T48" s="5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</row>
    <row r="49" s="58" customFormat="true" ht="31.5" hidden="false" customHeight="true" outlineLevel="0" collapsed="false">
      <c r="A49" s="45" t="s">
        <v>128</v>
      </c>
      <c r="B49" s="45"/>
      <c r="C49" s="45"/>
      <c r="D49" s="50" t="s">
        <v>129</v>
      </c>
      <c r="E49" s="31" t="n">
        <f aca="false">E50</f>
        <v>304313800</v>
      </c>
      <c r="F49" s="31" t="n">
        <f aca="false">F50</f>
        <v>304313800</v>
      </c>
      <c r="G49" s="31" t="n">
        <f aca="false">G50</f>
        <v>5959000</v>
      </c>
      <c r="H49" s="31" t="n">
        <f aca="false">H50</f>
        <v>171700</v>
      </c>
      <c r="I49" s="31" t="n">
        <f aca="false">I50</f>
        <v>0</v>
      </c>
      <c r="J49" s="31" t="n">
        <f aca="false">L49+O49</f>
        <v>11730000</v>
      </c>
      <c r="K49" s="31" t="n">
        <f aca="false">K50</f>
        <v>0</v>
      </c>
      <c r="L49" s="31" t="n">
        <f aca="false">L50</f>
        <v>11730000</v>
      </c>
      <c r="M49" s="31" t="n">
        <f aca="false">M50</f>
        <v>0</v>
      </c>
      <c r="N49" s="31" t="n">
        <f aca="false">N50</f>
        <v>0</v>
      </c>
      <c r="O49" s="31" t="n">
        <f aca="false">O50</f>
        <v>0</v>
      </c>
      <c r="P49" s="31" t="n">
        <f aca="false">E49+J49</f>
        <v>316043800</v>
      </c>
      <c r="Q49" s="61"/>
      <c r="R49" s="62" t="n">
        <f aca="false">70840900+8399000</f>
        <v>79239900</v>
      </c>
      <c r="S49" s="34" t="n">
        <f aca="false">E49+K49</f>
        <v>304313800</v>
      </c>
      <c r="T49" s="5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</row>
    <row r="50" s="58" customFormat="true" ht="30.75" hidden="false" customHeight="true" outlineLevel="0" collapsed="false">
      <c r="A50" s="45" t="s">
        <v>130</v>
      </c>
      <c r="B50" s="45"/>
      <c r="C50" s="45"/>
      <c r="D50" s="50" t="s">
        <v>129</v>
      </c>
      <c r="E50" s="31" t="n">
        <f aca="false">E51+E53+E54+E55+E56+E57+E58+E59+E60+E61+E62+E63+E64+E65+E66</f>
        <v>304313800</v>
      </c>
      <c r="F50" s="31" t="n">
        <f aca="false">F51+F53+F54+F55+F56+F57+F58+F59+F60+F61+F62+F63+F64+F65+F66</f>
        <v>304313800</v>
      </c>
      <c r="G50" s="31" t="n">
        <f aca="false">G51+G53+G54+G55+G56+G57+G58+G59+G60+G61+G62+G63+G64+G65+G66</f>
        <v>5959000</v>
      </c>
      <c r="H50" s="31" t="n">
        <f aca="false">H51+H53+H54+H55+H56+H57+H58+H59+H60+H61+H62+H63+H64+H65+H66</f>
        <v>171700</v>
      </c>
      <c r="I50" s="31" t="n">
        <f aca="false">I51+I53+I54+I55+I56+I57+I58+I59+I60+I61+I62+I63+I64+I65+I66</f>
        <v>0</v>
      </c>
      <c r="J50" s="31" t="n">
        <f aca="false">J51+J53+J54+J55+J56+J57+J58+J59+J60+J61+J62+J63+J64+J65+J66</f>
        <v>11730000</v>
      </c>
      <c r="K50" s="31" t="n">
        <f aca="false">K51+K53+K54+K55+K56+K57+K58+K59+K60+K61+K62+K63+K64+K65+K66</f>
        <v>0</v>
      </c>
      <c r="L50" s="31" t="n">
        <f aca="false">L51+L53+L54+L55+L56+L57+L58+L59+L60+L61+L62+L63+L64+L65+L66</f>
        <v>11730000</v>
      </c>
      <c r="M50" s="31" t="n">
        <f aca="false">M51+M53+M54+M55+M56+M57+M58+M59+M60+M61+M62+M63+M64+M65+M66</f>
        <v>0</v>
      </c>
      <c r="N50" s="31" t="n">
        <f aca="false">N51+N53+N54+N55+N56+N57+N58+N59+N60+N61+N62+N63+N64+N65+N66</f>
        <v>0</v>
      </c>
      <c r="O50" s="31" t="n">
        <f aca="false">O51+O53+O54+O55+O56+O57+O58+O59+O60+O61+O62+O63+O64+O65+O66</f>
        <v>0</v>
      </c>
      <c r="P50" s="31" t="n">
        <f aca="false">P51+P53+P54+P55+P56+P57+P58+P59+P60+P61+P62+P63+P64+P65+P66</f>
        <v>316043800</v>
      </c>
      <c r="Q50" s="61"/>
      <c r="R50" s="64"/>
      <c r="S50" s="61"/>
      <c r="T50" s="5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</row>
    <row r="51" s="58" customFormat="true" ht="39.6" hidden="false" customHeight="true" outlineLevel="0" collapsed="false">
      <c r="A51" s="54" t="s">
        <v>131</v>
      </c>
      <c r="B51" s="54" t="s">
        <v>97</v>
      </c>
      <c r="C51" s="54"/>
      <c r="D51" s="65" t="s">
        <v>98</v>
      </c>
      <c r="E51" s="31" t="n">
        <f aca="false">F51+I51</f>
        <v>39802600</v>
      </c>
      <c r="F51" s="39" t="n">
        <v>39802600</v>
      </c>
      <c r="G51" s="41"/>
      <c r="H51" s="41"/>
      <c r="I51" s="41"/>
      <c r="J51" s="31" t="n">
        <f aca="false">L51+O51</f>
        <v>11700000</v>
      </c>
      <c r="K51" s="40"/>
      <c r="L51" s="41" t="n">
        <v>11700000</v>
      </c>
      <c r="M51" s="41"/>
      <c r="N51" s="41"/>
      <c r="O51" s="41"/>
      <c r="P51" s="31" t="n">
        <f aca="false">E51+J51</f>
        <v>51502600</v>
      </c>
      <c r="Q51" s="57"/>
      <c r="R51" s="42"/>
      <c r="S51" s="57"/>
      <c r="T51" s="5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</row>
    <row r="52" s="58" customFormat="true" ht="45.6" hidden="false" customHeight="true" outlineLevel="0" collapsed="false">
      <c r="A52" s="54" t="s">
        <v>132</v>
      </c>
      <c r="B52" s="54" t="s">
        <v>100</v>
      </c>
      <c r="C52" s="54" t="s">
        <v>101</v>
      </c>
      <c r="D52" s="65" t="s">
        <v>102</v>
      </c>
      <c r="E52" s="31" t="n">
        <f aca="false">F52+I52</f>
        <v>39802600</v>
      </c>
      <c r="F52" s="39" t="n">
        <v>39802600</v>
      </c>
      <c r="G52" s="41"/>
      <c r="H52" s="41"/>
      <c r="I52" s="41"/>
      <c r="J52" s="31" t="n">
        <f aca="false">L52+O52</f>
        <v>11700000</v>
      </c>
      <c r="K52" s="40"/>
      <c r="L52" s="41" t="n">
        <v>11700000</v>
      </c>
      <c r="M52" s="41"/>
      <c r="N52" s="41"/>
      <c r="O52" s="41"/>
      <c r="P52" s="31" t="n">
        <f aca="false">E52+J52</f>
        <v>51502600</v>
      </c>
      <c r="Q52" s="57"/>
      <c r="R52" s="42"/>
      <c r="S52" s="57"/>
      <c r="T52" s="5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</row>
    <row r="53" s="58" customFormat="true" ht="49.9" hidden="false" customHeight="true" outlineLevel="0" collapsed="false">
      <c r="A53" s="54" t="s">
        <v>133</v>
      </c>
      <c r="B53" s="54" t="s">
        <v>104</v>
      </c>
      <c r="C53" s="54" t="s">
        <v>101</v>
      </c>
      <c r="D53" s="65" t="s">
        <v>105</v>
      </c>
      <c r="E53" s="31" t="n">
        <f aca="false">F53+I53</f>
        <v>8399000</v>
      </c>
      <c r="F53" s="39" t="n">
        <v>8399000</v>
      </c>
      <c r="G53" s="41"/>
      <c r="H53" s="41"/>
      <c r="I53" s="41"/>
      <c r="J53" s="31" t="n">
        <f aca="false">L53+O53</f>
        <v>0</v>
      </c>
      <c r="K53" s="40"/>
      <c r="L53" s="41"/>
      <c r="M53" s="41"/>
      <c r="N53" s="41"/>
      <c r="O53" s="41"/>
      <c r="P53" s="31" t="n">
        <f aca="false">E53+J53</f>
        <v>8399000</v>
      </c>
      <c r="Q53" s="57"/>
      <c r="R53" s="42"/>
      <c r="S53" s="57"/>
      <c r="T53" s="5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</row>
    <row r="54" s="58" customFormat="true" ht="48.6" hidden="false" customHeight="true" outlineLevel="0" collapsed="false">
      <c r="A54" s="54" t="s">
        <v>134</v>
      </c>
      <c r="B54" s="54" t="s">
        <v>57</v>
      </c>
      <c r="C54" s="54" t="s">
        <v>58</v>
      </c>
      <c r="D54" s="65" t="s">
        <v>107</v>
      </c>
      <c r="E54" s="31" t="n">
        <f aca="false">F54+I54</f>
        <v>3958000</v>
      </c>
      <c r="F54" s="39" t="n">
        <v>3958000</v>
      </c>
      <c r="G54" s="41" t="n">
        <v>3244000</v>
      </c>
      <c r="H54" s="41"/>
      <c r="I54" s="41"/>
      <c r="J54" s="31" t="n">
        <f aca="false">L54+O54</f>
        <v>0</v>
      </c>
      <c r="K54" s="40"/>
      <c r="L54" s="41"/>
      <c r="M54" s="41"/>
      <c r="N54" s="41"/>
      <c r="O54" s="41"/>
      <c r="P54" s="31" t="n">
        <f aca="false">E54+J54</f>
        <v>3958000</v>
      </c>
      <c r="Q54" s="57"/>
      <c r="R54" s="42"/>
      <c r="S54" s="57"/>
      <c r="T54" s="5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</row>
    <row r="55" s="58" customFormat="true" ht="48" hidden="false" customHeight="true" outlineLevel="0" collapsed="false">
      <c r="A55" s="54" t="s">
        <v>135</v>
      </c>
      <c r="B55" s="54" t="s">
        <v>136</v>
      </c>
      <c r="C55" s="54" t="s">
        <v>137</v>
      </c>
      <c r="D55" s="65" t="s">
        <v>138</v>
      </c>
      <c r="E55" s="31" t="n">
        <f aca="false">F55+I55</f>
        <v>40022200</v>
      </c>
      <c r="F55" s="39" t="n">
        <v>40022200</v>
      </c>
      <c r="G55" s="41"/>
      <c r="H55" s="41"/>
      <c r="I55" s="41"/>
      <c r="J55" s="31" t="n">
        <f aca="false">L55+O55</f>
        <v>0</v>
      </c>
      <c r="K55" s="40"/>
      <c r="L55" s="41"/>
      <c r="M55" s="41"/>
      <c r="N55" s="41"/>
      <c r="O55" s="41"/>
      <c r="P55" s="31" t="n">
        <f aca="false">E55+J55</f>
        <v>40022200</v>
      </c>
      <c r="Q55" s="57"/>
      <c r="R55" s="42"/>
      <c r="S55" s="57"/>
      <c r="T55" s="5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</row>
    <row r="56" s="58" customFormat="true" ht="41.45" hidden="false" customHeight="true" outlineLevel="0" collapsed="false">
      <c r="A56" s="54" t="s">
        <v>139</v>
      </c>
      <c r="B56" s="54" t="s">
        <v>140</v>
      </c>
      <c r="C56" s="54" t="s">
        <v>141</v>
      </c>
      <c r="D56" s="65" t="s">
        <v>142</v>
      </c>
      <c r="E56" s="31" t="n">
        <f aca="false">F56+I56</f>
        <v>51285800</v>
      </c>
      <c r="F56" s="39" t="n">
        <v>51285800</v>
      </c>
      <c r="G56" s="41"/>
      <c r="H56" s="41"/>
      <c r="I56" s="41"/>
      <c r="J56" s="31" t="n">
        <f aca="false">L56+O56</f>
        <v>0</v>
      </c>
      <c r="K56" s="40"/>
      <c r="L56" s="41"/>
      <c r="M56" s="41"/>
      <c r="N56" s="41"/>
      <c r="O56" s="41"/>
      <c r="P56" s="31" t="n">
        <f aca="false">E56+J56</f>
        <v>51285800</v>
      </c>
      <c r="Q56" s="57"/>
      <c r="R56" s="42"/>
      <c r="S56" s="57"/>
      <c r="T56" s="5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</row>
    <row r="57" s="58" customFormat="true" ht="49.9" hidden="false" customHeight="true" outlineLevel="0" collapsed="false">
      <c r="A57" s="54" t="s">
        <v>143</v>
      </c>
      <c r="B57" s="54" t="s">
        <v>144</v>
      </c>
      <c r="C57" s="54" t="s">
        <v>145</v>
      </c>
      <c r="D57" s="65" t="s">
        <v>146</v>
      </c>
      <c r="E57" s="31" t="n">
        <f aca="false">F57+I57</f>
        <v>10207800</v>
      </c>
      <c r="F57" s="39" t="n">
        <v>10207800</v>
      </c>
      <c r="G57" s="41"/>
      <c r="H57" s="41"/>
      <c r="I57" s="41"/>
      <c r="J57" s="31" t="n">
        <f aca="false">L57+O57</f>
        <v>0</v>
      </c>
      <c r="K57" s="40"/>
      <c r="L57" s="41"/>
      <c r="M57" s="41"/>
      <c r="N57" s="41"/>
      <c r="O57" s="41"/>
      <c r="P57" s="31" t="n">
        <f aca="false">E57+J57</f>
        <v>10207800</v>
      </c>
      <c r="Q57" s="57"/>
      <c r="R57" s="42"/>
      <c r="S57" s="57"/>
      <c r="T57" s="5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</row>
    <row r="58" s="58" customFormat="true" ht="23.45" hidden="false" customHeight="true" outlineLevel="0" collapsed="false">
      <c r="A58" s="54" t="s">
        <v>147</v>
      </c>
      <c r="B58" s="54" t="s">
        <v>148</v>
      </c>
      <c r="C58" s="54" t="s">
        <v>149</v>
      </c>
      <c r="D58" s="65" t="s">
        <v>150</v>
      </c>
      <c r="E58" s="31" t="n">
        <f aca="false">F58+I58</f>
        <v>11506400</v>
      </c>
      <c r="F58" s="39" t="n">
        <v>11506400</v>
      </c>
      <c r="G58" s="41"/>
      <c r="H58" s="41"/>
      <c r="I58" s="41"/>
      <c r="J58" s="31" t="n">
        <f aca="false">L58+O58</f>
        <v>0</v>
      </c>
      <c r="K58" s="40"/>
      <c r="L58" s="41"/>
      <c r="M58" s="41"/>
      <c r="N58" s="41"/>
      <c r="O58" s="41"/>
      <c r="P58" s="31" t="n">
        <f aca="false">E58+J58</f>
        <v>11506400</v>
      </c>
      <c r="Q58" s="57"/>
      <c r="R58" s="42"/>
      <c r="S58" s="57"/>
      <c r="T58" s="5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</row>
    <row r="59" s="58" customFormat="true" ht="43.9" hidden="false" customHeight="true" outlineLevel="0" collapsed="false">
      <c r="A59" s="54" t="s">
        <v>151</v>
      </c>
      <c r="B59" s="54" t="s">
        <v>152</v>
      </c>
      <c r="C59" s="54" t="s">
        <v>153</v>
      </c>
      <c r="D59" s="65" t="s">
        <v>154</v>
      </c>
      <c r="E59" s="31" t="n">
        <f aca="false">F59+I59</f>
        <v>18186800</v>
      </c>
      <c r="F59" s="39" t="n">
        <v>18186800</v>
      </c>
      <c r="G59" s="41"/>
      <c r="H59" s="41"/>
      <c r="I59" s="41"/>
      <c r="J59" s="31" t="n">
        <f aca="false">L59+O59</f>
        <v>0</v>
      </c>
      <c r="K59" s="40"/>
      <c r="L59" s="41"/>
      <c r="M59" s="41"/>
      <c r="N59" s="41"/>
      <c r="O59" s="41"/>
      <c r="P59" s="31" t="n">
        <f aca="false">E59+J59</f>
        <v>18186800</v>
      </c>
      <c r="Q59" s="57"/>
      <c r="R59" s="42"/>
      <c r="S59" s="57"/>
      <c r="T59" s="5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</row>
    <row r="60" s="58" customFormat="true" ht="30" hidden="false" customHeight="true" outlineLevel="0" collapsed="false">
      <c r="A60" s="54" t="s">
        <v>155</v>
      </c>
      <c r="B60" s="54" t="s">
        <v>156</v>
      </c>
      <c r="C60" s="54" t="s">
        <v>157</v>
      </c>
      <c r="D60" s="65" t="s">
        <v>158</v>
      </c>
      <c r="E60" s="31" t="n">
        <f aca="false">F60+I60</f>
        <v>28360900</v>
      </c>
      <c r="F60" s="39" t="n">
        <v>28360900</v>
      </c>
      <c r="G60" s="39"/>
      <c r="H60" s="39"/>
      <c r="I60" s="39"/>
      <c r="J60" s="31" t="n">
        <f aca="false">L60+O60</f>
        <v>0</v>
      </c>
      <c r="K60" s="40"/>
      <c r="L60" s="39"/>
      <c r="M60" s="39"/>
      <c r="N60" s="39"/>
      <c r="O60" s="39"/>
      <c r="P60" s="31" t="n">
        <f aca="false">E60+J60</f>
        <v>28360900</v>
      </c>
      <c r="Q60" s="57"/>
      <c r="R60" s="42"/>
      <c r="S60" s="57"/>
      <c r="T60" s="5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</row>
    <row r="61" s="58" customFormat="true" ht="35.45" hidden="false" customHeight="true" outlineLevel="0" collapsed="false">
      <c r="A61" s="54" t="s">
        <v>159</v>
      </c>
      <c r="B61" s="54" t="s">
        <v>160</v>
      </c>
      <c r="C61" s="54" t="s">
        <v>161</v>
      </c>
      <c r="D61" s="65" t="s">
        <v>162</v>
      </c>
      <c r="E61" s="31" t="n">
        <f aca="false">F61+I61</f>
        <v>5659300</v>
      </c>
      <c r="F61" s="39" t="n">
        <v>5659300</v>
      </c>
      <c r="G61" s="41"/>
      <c r="H61" s="41"/>
      <c r="I61" s="41"/>
      <c r="J61" s="31" t="n">
        <f aca="false">L61+O61</f>
        <v>0</v>
      </c>
      <c r="K61" s="40"/>
      <c r="L61" s="41"/>
      <c r="M61" s="41"/>
      <c r="N61" s="41"/>
      <c r="O61" s="40"/>
      <c r="P61" s="31" t="n">
        <f aca="false">E61+J61</f>
        <v>5659300</v>
      </c>
      <c r="Q61" s="57"/>
      <c r="R61" s="42"/>
      <c r="S61" s="57"/>
      <c r="T61" s="5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</row>
    <row r="62" s="58" customFormat="true" ht="31.15" hidden="false" customHeight="true" outlineLevel="0" collapsed="false">
      <c r="A62" s="54" t="s">
        <v>163</v>
      </c>
      <c r="B62" s="54" t="s">
        <v>164</v>
      </c>
      <c r="C62" s="54" t="s">
        <v>165</v>
      </c>
      <c r="D62" s="65" t="s">
        <v>166</v>
      </c>
      <c r="E62" s="31" t="n">
        <f aca="false">F62+I62</f>
        <v>1099300</v>
      </c>
      <c r="F62" s="39" t="n">
        <v>1099300</v>
      </c>
      <c r="G62" s="41"/>
      <c r="H62" s="41"/>
      <c r="I62" s="41"/>
      <c r="J62" s="31" t="n">
        <f aca="false">L62+O62</f>
        <v>0</v>
      </c>
      <c r="K62" s="40"/>
      <c r="L62" s="41"/>
      <c r="M62" s="41"/>
      <c r="N62" s="41"/>
      <c r="O62" s="41"/>
      <c r="P62" s="31" t="n">
        <f aca="false">E62+J62</f>
        <v>1099300</v>
      </c>
      <c r="Q62" s="57"/>
      <c r="R62" s="42"/>
      <c r="S62" s="57"/>
      <c r="T62" s="5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</row>
    <row r="63" s="58" customFormat="true" ht="41.45" hidden="false" customHeight="true" outlineLevel="0" collapsed="false">
      <c r="A63" s="54" t="s">
        <v>167</v>
      </c>
      <c r="B63" s="54" t="s">
        <v>168</v>
      </c>
      <c r="C63" s="54" t="s">
        <v>169</v>
      </c>
      <c r="D63" s="65" t="s">
        <v>170</v>
      </c>
      <c r="E63" s="31" t="n">
        <f aca="false">F63+I63</f>
        <v>170200</v>
      </c>
      <c r="F63" s="39" t="n">
        <v>170200</v>
      </c>
      <c r="G63" s="41"/>
      <c r="H63" s="41"/>
      <c r="I63" s="41"/>
      <c r="J63" s="31" t="n">
        <f aca="false">L63+O63</f>
        <v>0</v>
      </c>
      <c r="K63" s="40"/>
      <c r="L63" s="41"/>
      <c r="M63" s="41"/>
      <c r="N63" s="41"/>
      <c r="O63" s="41"/>
      <c r="P63" s="31" t="n">
        <f aca="false">E63+J63</f>
        <v>170200</v>
      </c>
      <c r="Q63" s="57"/>
      <c r="R63" s="42"/>
      <c r="S63" s="57"/>
      <c r="T63" s="5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</row>
    <row r="64" s="58" customFormat="true" ht="43.9" hidden="false" customHeight="true" outlineLevel="0" collapsed="false">
      <c r="A64" s="54" t="s">
        <v>171</v>
      </c>
      <c r="B64" s="54" t="s">
        <v>172</v>
      </c>
      <c r="C64" s="54" t="s">
        <v>173</v>
      </c>
      <c r="D64" s="65" t="s">
        <v>174</v>
      </c>
      <c r="E64" s="31" t="n">
        <f aca="false">F64+I64</f>
        <v>22924700</v>
      </c>
      <c r="F64" s="39" t="n">
        <v>22924700</v>
      </c>
      <c r="G64" s="41"/>
      <c r="H64" s="41"/>
      <c r="I64" s="41"/>
      <c r="J64" s="31" t="n">
        <f aca="false">L64+O64</f>
        <v>0</v>
      </c>
      <c r="K64" s="40"/>
      <c r="L64" s="41"/>
      <c r="M64" s="41"/>
      <c r="N64" s="41"/>
      <c r="O64" s="41"/>
      <c r="P64" s="31" t="n">
        <f aca="false">E64+J64</f>
        <v>22924700</v>
      </c>
      <c r="Q64" s="57"/>
      <c r="R64" s="42"/>
      <c r="S64" s="57"/>
      <c r="T64" s="5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</row>
    <row r="65" s="58" customFormat="true" ht="43.15" hidden="false" customHeight="true" outlineLevel="0" collapsed="false">
      <c r="A65" s="66" t="s">
        <v>175</v>
      </c>
      <c r="B65" s="66" t="s">
        <v>176</v>
      </c>
      <c r="C65" s="66" t="s">
        <v>173</v>
      </c>
      <c r="D65" s="67" t="s">
        <v>177</v>
      </c>
      <c r="E65" s="31" t="n">
        <f aca="false">F65+I65</f>
        <v>3526700</v>
      </c>
      <c r="F65" s="39" t="n">
        <v>3526700</v>
      </c>
      <c r="G65" s="41" t="n">
        <v>2715000</v>
      </c>
      <c r="H65" s="41" t="n">
        <v>171700</v>
      </c>
      <c r="I65" s="41"/>
      <c r="J65" s="31" t="n">
        <f aca="false">L65+O65</f>
        <v>30000</v>
      </c>
      <c r="K65" s="40"/>
      <c r="L65" s="41" t="n">
        <v>30000</v>
      </c>
      <c r="M65" s="41"/>
      <c r="N65" s="41"/>
      <c r="O65" s="41"/>
      <c r="P65" s="31" t="n">
        <f aca="false">E65+J65</f>
        <v>3556700</v>
      </c>
      <c r="Q65" s="57"/>
      <c r="R65" s="42"/>
      <c r="S65" s="57"/>
      <c r="T65" s="5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</row>
    <row r="66" s="58" customFormat="true" ht="34.15" hidden="false" customHeight="true" outlineLevel="0" collapsed="false">
      <c r="A66" s="66" t="s">
        <v>178</v>
      </c>
      <c r="B66" s="66" t="s">
        <v>179</v>
      </c>
      <c r="C66" s="66" t="s">
        <v>173</v>
      </c>
      <c r="D66" s="68" t="s">
        <v>180</v>
      </c>
      <c r="E66" s="31" t="n">
        <f aca="false">F66+I66</f>
        <v>59204100</v>
      </c>
      <c r="F66" s="39" t="n">
        <v>59204100</v>
      </c>
      <c r="G66" s="41"/>
      <c r="H66" s="41"/>
      <c r="I66" s="41"/>
      <c r="J66" s="31" t="n">
        <f aca="false">L66+O66</f>
        <v>0</v>
      </c>
      <c r="K66" s="40"/>
      <c r="L66" s="41"/>
      <c r="M66" s="41"/>
      <c r="N66" s="41"/>
      <c r="O66" s="41"/>
      <c r="P66" s="31" t="n">
        <f aca="false">E66+J66</f>
        <v>59204100</v>
      </c>
      <c r="Q66" s="57"/>
      <c r="R66" s="42"/>
      <c r="S66" s="57"/>
      <c r="T66" s="5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</row>
    <row r="67" s="58" customFormat="true" ht="45.6" hidden="false" customHeight="true" outlineLevel="0" collapsed="false">
      <c r="A67" s="29" t="s">
        <v>181</v>
      </c>
      <c r="B67" s="29"/>
      <c r="C67" s="29"/>
      <c r="D67" s="69" t="s">
        <v>182</v>
      </c>
      <c r="E67" s="31" t="n">
        <f aca="false">E68</f>
        <v>263198300</v>
      </c>
      <c r="F67" s="31" t="n">
        <f aca="false">F68</f>
        <v>263198300</v>
      </c>
      <c r="G67" s="31" t="n">
        <f aca="false">G68</f>
        <v>129434000</v>
      </c>
      <c r="H67" s="31" t="n">
        <f aca="false">H68</f>
        <v>32003100</v>
      </c>
      <c r="I67" s="31" t="n">
        <f aca="false">I68</f>
        <v>0</v>
      </c>
      <c r="J67" s="31" t="n">
        <f aca="false">L67+O67</f>
        <v>27114100</v>
      </c>
      <c r="K67" s="31" t="n">
        <f aca="false">K68</f>
        <v>0</v>
      </c>
      <c r="L67" s="31" t="n">
        <f aca="false">L68</f>
        <v>26664100</v>
      </c>
      <c r="M67" s="31" t="n">
        <f aca="false">M68</f>
        <v>448000</v>
      </c>
      <c r="N67" s="31" t="n">
        <f aca="false">N68</f>
        <v>121500</v>
      </c>
      <c r="O67" s="31" t="n">
        <f aca="false">O68</f>
        <v>450000</v>
      </c>
      <c r="P67" s="31" t="n">
        <f aca="false">E67+J67</f>
        <v>290312400</v>
      </c>
      <c r="Q67" s="70"/>
      <c r="R67" s="62"/>
      <c r="S67" s="34" t="n">
        <f aca="false">E67+K67</f>
        <v>263198300</v>
      </c>
      <c r="T67" s="5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1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</row>
    <row r="68" s="58" customFormat="true" ht="48.6" hidden="false" customHeight="true" outlineLevel="0" collapsed="false">
      <c r="A68" s="29" t="s">
        <v>183</v>
      </c>
      <c r="B68" s="29"/>
      <c r="C68" s="29"/>
      <c r="D68" s="69" t="s">
        <v>182</v>
      </c>
      <c r="E68" s="31" t="n">
        <f aca="false">E69+E70+E71+E72+E73+E74+E77+E78+E79+E80</f>
        <v>263198300</v>
      </c>
      <c r="F68" s="31" t="n">
        <f aca="false">F69+F70+F71+F72+F73+F74+F77+F78+F79+F80</f>
        <v>263198300</v>
      </c>
      <c r="G68" s="31" t="n">
        <f aca="false">G69+G70+G71+G72+G73+G74+G77+G78+G79+G80</f>
        <v>129434000</v>
      </c>
      <c r="H68" s="31" t="n">
        <f aca="false">H69+H70+H71+H72+H73+H74+H77+H78+H79+H80</f>
        <v>32003100</v>
      </c>
      <c r="I68" s="31" t="n">
        <f aca="false">I69+I70+I71+I72+I73+I74+I77+I78+I79+I80</f>
        <v>0</v>
      </c>
      <c r="J68" s="31" t="n">
        <f aca="false">J69+J70+J71+J72+J73+J74+J77+J78+J79+J80</f>
        <v>27114100</v>
      </c>
      <c r="K68" s="31" t="n">
        <f aca="false">K69+K70+K71+K72+K73+K74+K77+K78+K79+K80</f>
        <v>0</v>
      </c>
      <c r="L68" s="31" t="n">
        <f aca="false">L69+L70+L71+L72+L73+L74+L77+L78+L79+L80</f>
        <v>26664100</v>
      </c>
      <c r="M68" s="31" t="n">
        <f aca="false">M69+M70+M71+M72+M73+M74+M77+M78+M79+M80</f>
        <v>448000</v>
      </c>
      <c r="N68" s="31" t="n">
        <f aca="false">N69+N70+N71+N72+N73+N74+N77+N78+N79+N80</f>
        <v>121500</v>
      </c>
      <c r="O68" s="31" t="n">
        <f aca="false">O69+O70+O71+O72+O73+O74+O77+O78+O79+O80</f>
        <v>450000</v>
      </c>
      <c r="P68" s="31" t="n">
        <f aca="false">P69+P70+P71+P72+P73+P74+P77+P78+P79+P80</f>
        <v>290312400</v>
      </c>
      <c r="Q68" s="70"/>
      <c r="R68" s="72"/>
      <c r="S68" s="70"/>
      <c r="T68" s="5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1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</row>
    <row r="69" s="58" customFormat="true" ht="62.25" hidden="false" customHeight="true" outlineLevel="0" collapsed="false">
      <c r="A69" s="73" t="s">
        <v>184</v>
      </c>
      <c r="B69" s="73" t="s">
        <v>185</v>
      </c>
      <c r="C69" s="73" t="s">
        <v>186</v>
      </c>
      <c r="D69" s="74" t="s">
        <v>187</v>
      </c>
      <c r="E69" s="31" t="n">
        <f aca="false">F69+I69</f>
        <v>31405100</v>
      </c>
      <c r="F69" s="44" t="n">
        <v>31405100</v>
      </c>
      <c r="G69" s="44" t="n">
        <v>20534300</v>
      </c>
      <c r="H69" s="44" t="n">
        <v>3101300</v>
      </c>
      <c r="I69" s="44"/>
      <c r="J69" s="31" t="n">
        <f aca="false">L69+O69</f>
        <v>2312000</v>
      </c>
      <c r="K69" s="40"/>
      <c r="L69" s="40" t="n">
        <v>2312000</v>
      </c>
      <c r="M69" s="44"/>
      <c r="N69" s="44"/>
      <c r="O69" s="44"/>
      <c r="P69" s="31" t="n">
        <f aca="false">E69+J69</f>
        <v>33717100</v>
      </c>
      <c r="Q69" s="5"/>
      <c r="R69" s="42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</row>
    <row r="70" s="58" customFormat="true" ht="110.45" hidden="false" customHeight="true" outlineLevel="0" collapsed="false">
      <c r="A70" s="73" t="s">
        <v>188</v>
      </c>
      <c r="B70" s="73" t="s">
        <v>189</v>
      </c>
      <c r="C70" s="73" t="s">
        <v>64</v>
      </c>
      <c r="D70" s="74" t="s">
        <v>190</v>
      </c>
      <c r="E70" s="31" t="n">
        <f aca="false">F70+I70</f>
        <v>155751300</v>
      </c>
      <c r="F70" s="39" t="n">
        <v>155751300</v>
      </c>
      <c r="G70" s="39" t="n">
        <v>94306700</v>
      </c>
      <c r="H70" s="39" t="n">
        <v>26405700</v>
      </c>
      <c r="I70" s="39"/>
      <c r="J70" s="31" t="n">
        <f aca="false">L70+O70</f>
        <v>23732100</v>
      </c>
      <c r="K70" s="40"/>
      <c r="L70" s="41" t="n">
        <v>23282100</v>
      </c>
      <c r="M70" s="39"/>
      <c r="N70" s="39"/>
      <c r="O70" s="39" t="n">
        <v>450000</v>
      </c>
      <c r="P70" s="31" t="n">
        <f aca="false">E70+J70</f>
        <v>179483400</v>
      </c>
      <c r="Q70" s="5"/>
      <c r="R70" s="4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</row>
    <row r="71" s="58" customFormat="true" ht="49.9" hidden="false" customHeight="true" outlineLevel="0" collapsed="false">
      <c r="A71" s="73" t="s">
        <v>191</v>
      </c>
      <c r="B71" s="73" t="s">
        <v>192</v>
      </c>
      <c r="C71" s="73" t="s">
        <v>186</v>
      </c>
      <c r="D71" s="74" t="s">
        <v>193</v>
      </c>
      <c r="E71" s="31" t="n">
        <f aca="false">F71+I71</f>
        <v>9936200</v>
      </c>
      <c r="F71" s="39" t="n">
        <v>9936200</v>
      </c>
      <c r="G71" s="39" t="n">
        <v>6789800</v>
      </c>
      <c r="H71" s="39" t="n">
        <v>594300</v>
      </c>
      <c r="I71" s="39"/>
      <c r="J71" s="31" t="n">
        <f aca="false">L71+O71</f>
        <v>0</v>
      </c>
      <c r="K71" s="40"/>
      <c r="L71" s="41"/>
      <c r="M71" s="39"/>
      <c r="N71" s="39"/>
      <c r="O71" s="39"/>
      <c r="P71" s="31" t="n">
        <f aca="false">E71+J71</f>
        <v>9936200</v>
      </c>
      <c r="Q71" s="5"/>
      <c r="R71" s="4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</row>
    <row r="72" s="58" customFormat="true" ht="52.9" hidden="false" customHeight="true" outlineLevel="0" collapsed="false">
      <c r="A72" s="73" t="s">
        <v>194</v>
      </c>
      <c r="B72" s="73" t="s">
        <v>195</v>
      </c>
      <c r="C72" s="73" t="s">
        <v>120</v>
      </c>
      <c r="D72" s="75" t="s">
        <v>196</v>
      </c>
      <c r="E72" s="31" t="n">
        <f aca="false">F72+I72</f>
        <v>3438300</v>
      </c>
      <c r="F72" s="44" t="n">
        <v>3438300</v>
      </c>
      <c r="G72" s="44" t="n">
        <v>2594400</v>
      </c>
      <c r="H72" s="44" t="n">
        <v>88500</v>
      </c>
      <c r="I72" s="44"/>
      <c r="J72" s="31" t="n">
        <f aca="false">L72+O72</f>
        <v>0</v>
      </c>
      <c r="K72" s="40"/>
      <c r="L72" s="41"/>
      <c r="M72" s="39"/>
      <c r="N72" s="39"/>
      <c r="O72" s="39"/>
      <c r="P72" s="31" t="n">
        <f aca="false">E72+J72</f>
        <v>3438300</v>
      </c>
      <c r="Q72" s="5"/>
      <c r="R72" s="4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</row>
    <row r="73" s="58" customFormat="true" ht="95.45" hidden="false" customHeight="true" outlineLevel="0" collapsed="false">
      <c r="A73" s="73" t="s">
        <v>197</v>
      </c>
      <c r="B73" s="73" t="s">
        <v>119</v>
      </c>
      <c r="C73" s="73" t="s">
        <v>120</v>
      </c>
      <c r="D73" s="75" t="s">
        <v>121</v>
      </c>
      <c r="E73" s="31" t="n">
        <f aca="false">F73+I73</f>
        <v>2000000</v>
      </c>
      <c r="F73" s="44" t="n">
        <v>2000000</v>
      </c>
      <c r="G73" s="44"/>
      <c r="H73" s="44"/>
      <c r="I73" s="44"/>
      <c r="J73" s="31" t="n">
        <f aca="false">L73+O73</f>
        <v>0</v>
      </c>
      <c r="K73" s="40"/>
      <c r="L73" s="41"/>
      <c r="M73" s="39"/>
      <c r="N73" s="39"/>
      <c r="O73" s="39"/>
      <c r="P73" s="31" t="n">
        <f aca="false">E73+J73</f>
        <v>2000000</v>
      </c>
      <c r="Q73" s="5"/>
      <c r="R73" s="4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</row>
    <row r="74" s="58" customFormat="true" ht="49.9" hidden="false" customHeight="true" outlineLevel="0" collapsed="false">
      <c r="A74" s="73" t="s">
        <v>198</v>
      </c>
      <c r="B74" s="73" t="s">
        <v>199</v>
      </c>
      <c r="C74" s="73"/>
      <c r="D74" s="75" t="s">
        <v>200</v>
      </c>
      <c r="E74" s="31" t="n">
        <f aca="false">F74+I74</f>
        <v>635500</v>
      </c>
      <c r="F74" s="39" t="n">
        <v>635500</v>
      </c>
      <c r="G74" s="39"/>
      <c r="H74" s="39"/>
      <c r="I74" s="39"/>
      <c r="J74" s="31" t="n">
        <f aca="false">L74+O74</f>
        <v>0</v>
      </c>
      <c r="K74" s="40"/>
      <c r="L74" s="41"/>
      <c r="M74" s="39"/>
      <c r="N74" s="39"/>
      <c r="O74" s="39"/>
      <c r="P74" s="31" t="n">
        <f aca="false">E74+J74</f>
        <v>635500</v>
      </c>
      <c r="Q74" s="5"/>
      <c r="R74" s="4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</row>
    <row r="75" s="58" customFormat="true" ht="68.45" hidden="false" customHeight="true" outlineLevel="0" collapsed="false">
      <c r="A75" s="73" t="s">
        <v>201</v>
      </c>
      <c r="B75" s="73" t="s">
        <v>202</v>
      </c>
      <c r="C75" s="73" t="s">
        <v>186</v>
      </c>
      <c r="D75" s="76" t="s">
        <v>203</v>
      </c>
      <c r="E75" s="31" t="n">
        <f aca="false">F75+I75</f>
        <v>635000</v>
      </c>
      <c r="F75" s="39" t="n">
        <v>635000</v>
      </c>
      <c r="G75" s="39"/>
      <c r="H75" s="39"/>
      <c r="I75" s="39"/>
      <c r="J75" s="31" t="n">
        <f aca="false">L75+O75</f>
        <v>0</v>
      </c>
      <c r="K75" s="40"/>
      <c r="L75" s="41"/>
      <c r="M75" s="39"/>
      <c r="N75" s="39"/>
      <c r="O75" s="39"/>
      <c r="P75" s="31" t="n">
        <f aca="false">E75+J75</f>
        <v>635000</v>
      </c>
      <c r="Q75" s="5"/>
      <c r="R75" s="4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</row>
    <row r="76" s="58" customFormat="true" ht="37.15" hidden="false" customHeight="true" outlineLevel="0" collapsed="false">
      <c r="A76" s="73" t="s">
        <v>204</v>
      </c>
      <c r="B76" s="73" t="s">
        <v>205</v>
      </c>
      <c r="C76" s="73" t="s">
        <v>186</v>
      </c>
      <c r="D76" s="76" t="s">
        <v>206</v>
      </c>
      <c r="E76" s="31" t="n">
        <f aca="false">F76+I76</f>
        <v>500</v>
      </c>
      <c r="F76" s="39" t="n">
        <v>500</v>
      </c>
      <c r="G76" s="39"/>
      <c r="H76" s="39"/>
      <c r="I76" s="39"/>
      <c r="J76" s="31" t="n">
        <f aca="false">L76+O76</f>
        <v>0</v>
      </c>
      <c r="K76" s="40"/>
      <c r="L76" s="41"/>
      <c r="M76" s="39"/>
      <c r="N76" s="39"/>
      <c r="O76" s="39"/>
      <c r="P76" s="31" t="n">
        <f aca="false">E76+J76</f>
        <v>500</v>
      </c>
      <c r="Q76" s="5"/>
      <c r="R76" s="4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</row>
    <row r="77" s="58" customFormat="true" ht="48" hidden="false" customHeight="true" outlineLevel="0" collapsed="false">
      <c r="A77" s="73" t="s">
        <v>207</v>
      </c>
      <c r="B77" s="77" t="n">
        <v>3241</v>
      </c>
      <c r="C77" s="73" t="s">
        <v>87</v>
      </c>
      <c r="D77" s="78" t="s">
        <v>208</v>
      </c>
      <c r="E77" s="31" t="n">
        <f aca="false">F77+I77</f>
        <v>9986500</v>
      </c>
      <c r="F77" s="39" t="n">
        <v>9986500</v>
      </c>
      <c r="G77" s="39" t="n">
        <v>5208800</v>
      </c>
      <c r="H77" s="39" t="n">
        <v>1813300</v>
      </c>
      <c r="I77" s="39"/>
      <c r="J77" s="31" t="n">
        <f aca="false">L77+O77</f>
        <v>1070000</v>
      </c>
      <c r="K77" s="40"/>
      <c r="L77" s="41" t="n">
        <v>1070000</v>
      </c>
      <c r="M77" s="39" t="n">
        <v>448000</v>
      </c>
      <c r="N77" s="39" t="n">
        <v>121500</v>
      </c>
      <c r="O77" s="39"/>
      <c r="P77" s="31" t="n">
        <f aca="false">E77+J77</f>
        <v>11056500</v>
      </c>
      <c r="Q77" s="5"/>
      <c r="R77" s="4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</row>
    <row r="78" s="58" customFormat="true" ht="54" hidden="false" customHeight="true" outlineLevel="0" collapsed="false">
      <c r="A78" s="73" t="s">
        <v>209</v>
      </c>
      <c r="B78" s="73" t="s">
        <v>210</v>
      </c>
      <c r="C78" s="73" t="s">
        <v>87</v>
      </c>
      <c r="D78" s="78" t="s">
        <v>211</v>
      </c>
      <c r="E78" s="31" t="n">
        <f aca="false">F78+I78</f>
        <v>45732200</v>
      </c>
      <c r="F78" s="39" t="n">
        <v>45732200</v>
      </c>
      <c r="G78" s="39"/>
      <c r="H78" s="39"/>
      <c r="I78" s="39"/>
      <c r="J78" s="31" t="n">
        <f aca="false">L78+O78</f>
        <v>0</v>
      </c>
      <c r="K78" s="40"/>
      <c r="L78" s="44"/>
      <c r="M78" s="44"/>
      <c r="N78" s="44"/>
      <c r="O78" s="44"/>
      <c r="P78" s="31" t="n">
        <f aca="false">E78+J78</f>
        <v>45732200</v>
      </c>
      <c r="Q78" s="5"/>
      <c r="R78" s="42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</row>
    <row r="79" s="58" customFormat="true" ht="112.15" hidden="true" customHeight="true" outlineLevel="0" collapsed="false">
      <c r="A79" s="73" t="s">
        <v>212</v>
      </c>
      <c r="B79" s="73" t="s">
        <v>213</v>
      </c>
      <c r="C79" s="73" t="s">
        <v>34</v>
      </c>
      <c r="D79" s="76" t="s">
        <v>214</v>
      </c>
      <c r="E79" s="79" t="n">
        <f aca="false">F79+I79</f>
        <v>0</v>
      </c>
      <c r="F79" s="80"/>
      <c r="G79" s="80"/>
      <c r="H79" s="80"/>
      <c r="I79" s="81"/>
      <c r="J79" s="31" t="n">
        <f aca="false">L79+O79</f>
        <v>0</v>
      </c>
      <c r="K79" s="44"/>
      <c r="L79" s="41"/>
      <c r="M79" s="39"/>
      <c r="N79" s="39"/>
      <c r="O79" s="44"/>
      <c r="P79" s="31" t="n">
        <f aca="false">E79+J79</f>
        <v>0</v>
      </c>
      <c r="Q79" s="5"/>
      <c r="R79" s="4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</row>
    <row r="80" s="58" customFormat="true" ht="48.6" hidden="false" customHeight="true" outlineLevel="0" collapsed="false">
      <c r="A80" s="29" t="s">
        <v>215</v>
      </c>
      <c r="B80" s="29" t="s">
        <v>216</v>
      </c>
      <c r="C80" s="45" t="s">
        <v>34</v>
      </c>
      <c r="D80" s="82" t="s">
        <v>217</v>
      </c>
      <c r="E80" s="31" t="n">
        <f aca="false">SUM(E81:E84)</f>
        <v>4313200</v>
      </c>
      <c r="F80" s="31" t="n">
        <f aca="false">SUM(F81:F84)</f>
        <v>4313200</v>
      </c>
      <c r="G80" s="31" t="n">
        <f aca="false">SUM(G81:G84)</f>
        <v>0</v>
      </c>
      <c r="H80" s="31" t="n">
        <f aca="false">SUM(H81:H84)</f>
        <v>0</v>
      </c>
      <c r="I80" s="31" t="n">
        <f aca="false">SUM(I81:I84)</f>
        <v>0</v>
      </c>
      <c r="J80" s="31" t="n">
        <f aca="false">SUM(J81:J84)</f>
        <v>0</v>
      </c>
      <c r="K80" s="31" t="n">
        <f aca="false">SUM(K81:K84)</f>
        <v>0</v>
      </c>
      <c r="L80" s="31" t="n">
        <f aca="false">SUM(L81:L84)</f>
        <v>0</v>
      </c>
      <c r="M80" s="31" t="n">
        <f aca="false">SUM(M81:M84)</f>
        <v>0</v>
      </c>
      <c r="N80" s="31" t="n">
        <f aca="false">SUM(N81:N84)</f>
        <v>0</v>
      </c>
      <c r="O80" s="31" t="n">
        <f aca="false">SUM(O81:O84)</f>
        <v>0</v>
      </c>
      <c r="P80" s="31" t="n">
        <f aca="false">SUM(P81:P84)</f>
        <v>4313200</v>
      </c>
      <c r="Q80" s="5"/>
      <c r="R80" s="4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</row>
    <row r="81" s="58" customFormat="true" ht="51" hidden="false" customHeight="true" outlineLevel="0" collapsed="false">
      <c r="A81" s="73"/>
      <c r="B81" s="73"/>
      <c r="C81" s="54"/>
      <c r="D81" s="83" t="s">
        <v>218</v>
      </c>
      <c r="E81" s="31" t="n">
        <f aca="false">F81+I81</f>
        <v>2484000</v>
      </c>
      <c r="F81" s="39" t="n">
        <v>2484000</v>
      </c>
      <c r="G81" s="39"/>
      <c r="H81" s="39"/>
      <c r="I81" s="44"/>
      <c r="J81" s="31" t="n">
        <f aca="false">L81+O81</f>
        <v>0</v>
      </c>
      <c r="K81" s="44"/>
      <c r="L81" s="41"/>
      <c r="M81" s="39"/>
      <c r="N81" s="39"/>
      <c r="O81" s="44"/>
      <c r="P81" s="31" t="n">
        <f aca="false">E81+J81</f>
        <v>2484000</v>
      </c>
      <c r="Q81" s="5"/>
      <c r="R81" s="4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</row>
    <row r="82" s="58" customFormat="true" ht="68.45" hidden="false" customHeight="true" outlineLevel="0" collapsed="false">
      <c r="A82" s="73"/>
      <c r="B82" s="73"/>
      <c r="C82" s="54"/>
      <c r="D82" s="83" t="s">
        <v>219</v>
      </c>
      <c r="E82" s="31" t="n">
        <f aca="false">F82+I82</f>
        <v>432800</v>
      </c>
      <c r="F82" s="39" t="n">
        <v>432800</v>
      </c>
      <c r="G82" s="39"/>
      <c r="H82" s="39"/>
      <c r="I82" s="44"/>
      <c r="J82" s="31" t="n">
        <f aca="false">L82+O82</f>
        <v>0</v>
      </c>
      <c r="K82" s="44"/>
      <c r="L82" s="41"/>
      <c r="M82" s="39"/>
      <c r="N82" s="39"/>
      <c r="O82" s="44"/>
      <c r="P82" s="31" t="n">
        <f aca="false">E82+J82</f>
        <v>432800</v>
      </c>
      <c r="Q82" s="5"/>
      <c r="R82" s="4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</row>
    <row r="83" s="58" customFormat="true" ht="45.6" hidden="false" customHeight="true" outlineLevel="0" collapsed="false">
      <c r="A83" s="73"/>
      <c r="B83" s="73"/>
      <c r="C83" s="54"/>
      <c r="D83" s="83" t="s">
        <v>220</v>
      </c>
      <c r="E83" s="31" t="n">
        <f aca="false">F83+I83</f>
        <v>1294200</v>
      </c>
      <c r="F83" s="39" t="n">
        <v>1294200</v>
      </c>
      <c r="G83" s="39"/>
      <c r="H83" s="39"/>
      <c r="I83" s="44"/>
      <c r="J83" s="31" t="n">
        <f aca="false">L83+O83</f>
        <v>0</v>
      </c>
      <c r="K83" s="44"/>
      <c r="L83" s="41"/>
      <c r="M83" s="39"/>
      <c r="N83" s="39"/>
      <c r="O83" s="44"/>
      <c r="P83" s="31" t="n">
        <f aca="false">E83+J83</f>
        <v>1294200</v>
      </c>
      <c r="Q83" s="5"/>
      <c r="R83" s="4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</row>
    <row r="84" s="58" customFormat="true" ht="115.9" hidden="false" customHeight="true" outlineLevel="0" collapsed="false">
      <c r="A84" s="73"/>
      <c r="B84" s="73"/>
      <c r="C84" s="54"/>
      <c r="D84" s="84" t="s">
        <v>221</v>
      </c>
      <c r="E84" s="31" t="n">
        <f aca="false">F84+I84</f>
        <v>102200</v>
      </c>
      <c r="F84" s="39" t="n">
        <v>102200</v>
      </c>
      <c r="G84" s="39"/>
      <c r="H84" s="39"/>
      <c r="I84" s="44"/>
      <c r="J84" s="31" t="n">
        <f aca="false">L84+O84</f>
        <v>0</v>
      </c>
      <c r="K84" s="44"/>
      <c r="L84" s="41"/>
      <c r="M84" s="39"/>
      <c r="N84" s="39"/>
      <c r="O84" s="44"/>
      <c r="P84" s="31" t="n">
        <f aca="false">E84+J84</f>
        <v>102200</v>
      </c>
      <c r="Q84" s="5"/>
      <c r="R84" s="4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</row>
    <row r="85" s="58" customFormat="true" ht="36" hidden="false" customHeight="true" outlineLevel="0" collapsed="false">
      <c r="A85" s="29" t="s">
        <v>222</v>
      </c>
      <c r="B85" s="29"/>
      <c r="C85" s="29"/>
      <c r="D85" s="69" t="s">
        <v>223</v>
      </c>
      <c r="E85" s="31" t="n">
        <f aca="false">E86</f>
        <v>43968400</v>
      </c>
      <c r="F85" s="31" t="n">
        <f aca="false">F86</f>
        <v>43968400</v>
      </c>
      <c r="G85" s="31" t="n">
        <f aca="false">G86</f>
        <v>24715400</v>
      </c>
      <c r="H85" s="31" t="n">
        <f aca="false">H86</f>
        <v>5982000</v>
      </c>
      <c r="I85" s="31" t="n">
        <f aca="false">I86</f>
        <v>0</v>
      </c>
      <c r="J85" s="31" t="n">
        <f aca="false">J86</f>
        <v>0</v>
      </c>
      <c r="K85" s="31" t="n">
        <f aca="false">K86</f>
        <v>0</v>
      </c>
      <c r="L85" s="31" t="n">
        <f aca="false">L86</f>
        <v>0</v>
      </c>
      <c r="M85" s="31" t="n">
        <f aca="false">M86</f>
        <v>0</v>
      </c>
      <c r="N85" s="31" t="n">
        <f aca="false">N86</f>
        <v>0</v>
      </c>
      <c r="O85" s="31" t="n">
        <f aca="false">O86</f>
        <v>0</v>
      </c>
      <c r="P85" s="31" t="n">
        <f aca="false">E85+J85</f>
        <v>43968400</v>
      </c>
      <c r="Q85" s="70"/>
      <c r="R85" s="33"/>
      <c r="S85" s="34" t="n">
        <f aca="false">E85+K85</f>
        <v>43968400</v>
      </c>
      <c r="T85" s="5"/>
      <c r="U85" s="70"/>
      <c r="V85" s="70"/>
      <c r="W85" s="70"/>
      <c r="X85" s="70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</row>
    <row r="86" s="58" customFormat="true" ht="35.45" hidden="false" customHeight="true" outlineLevel="0" collapsed="false">
      <c r="A86" s="29" t="s">
        <v>224</v>
      </c>
      <c r="B86" s="29"/>
      <c r="C86" s="29"/>
      <c r="D86" s="69" t="s">
        <v>223</v>
      </c>
      <c r="E86" s="31" t="n">
        <f aca="false">E87+E88+E89</f>
        <v>43968400</v>
      </c>
      <c r="F86" s="31" t="n">
        <f aca="false">F87+F88+F89</f>
        <v>43968400</v>
      </c>
      <c r="G86" s="31" t="n">
        <f aca="false">G87+G88+G89</f>
        <v>24715400</v>
      </c>
      <c r="H86" s="31" t="n">
        <f aca="false">H87+H88+H89</f>
        <v>5982000</v>
      </c>
      <c r="I86" s="31" t="n">
        <f aca="false">I87+I88+I89</f>
        <v>0</v>
      </c>
      <c r="J86" s="31" t="n">
        <f aca="false">J87+J88+J89</f>
        <v>0</v>
      </c>
      <c r="K86" s="31" t="n">
        <f aca="false">K87+K88+K89</f>
        <v>0</v>
      </c>
      <c r="L86" s="31" t="n">
        <f aca="false">L87+L88+L89</f>
        <v>0</v>
      </c>
      <c r="M86" s="31" t="n">
        <f aca="false">M87+M88+M89</f>
        <v>0</v>
      </c>
      <c r="N86" s="31" t="n">
        <f aca="false">N87+N88+N89</f>
        <v>0</v>
      </c>
      <c r="O86" s="31" t="n">
        <f aca="false">O87+O88+O89</f>
        <v>0</v>
      </c>
      <c r="P86" s="31" t="n">
        <f aca="false">P87+P88+P89</f>
        <v>43968400</v>
      </c>
      <c r="Q86" s="70"/>
      <c r="R86" s="72"/>
      <c r="S86" s="70"/>
      <c r="T86" s="5"/>
      <c r="U86" s="70"/>
      <c r="V86" s="70"/>
      <c r="W86" s="70"/>
      <c r="X86" s="70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</row>
    <row r="87" s="58" customFormat="true" ht="90.75" hidden="false" customHeight="true" outlineLevel="0" collapsed="false">
      <c r="A87" s="73" t="s">
        <v>225</v>
      </c>
      <c r="B87" s="73" t="s">
        <v>226</v>
      </c>
      <c r="C87" s="73" t="s">
        <v>120</v>
      </c>
      <c r="D87" s="83" t="s">
        <v>227</v>
      </c>
      <c r="E87" s="31" t="n">
        <f aca="false">F87+I87</f>
        <v>19098700</v>
      </c>
      <c r="F87" s="39" t="n">
        <v>19098700</v>
      </c>
      <c r="G87" s="39" t="n">
        <v>11000000</v>
      </c>
      <c r="H87" s="39" t="n">
        <v>2424300</v>
      </c>
      <c r="I87" s="39"/>
      <c r="J87" s="31" t="n">
        <f aca="false">L87+O87</f>
        <v>0</v>
      </c>
      <c r="K87" s="40"/>
      <c r="L87" s="41"/>
      <c r="M87" s="39"/>
      <c r="N87" s="39"/>
      <c r="O87" s="39"/>
      <c r="P87" s="31" t="n">
        <f aca="false">E87+J87</f>
        <v>19098700</v>
      </c>
      <c r="Q87" s="5"/>
      <c r="R87" s="42"/>
      <c r="S87" s="5"/>
      <c r="T87" s="5"/>
      <c r="U87" s="5"/>
      <c r="V87" s="5"/>
      <c r="W87" s="5"/>
      <c r="X87" s="5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</row>
    <row r="88" s="58" customFormat="true" ht="51.6" hidden="false" customHeight="true" outlineLevel="0" collapsed="false">
      <c r="A88" s="73" t="s">
        <v>228</v>
      </c>
      <c r="B88" s="73" t="s">
        <v>229</v>
      </c>
      <c r="C88" s="73" t="s">
        <v>120</v>
      </c>
      <c r="D88" s="83" t="s">
        <v>230</v>
      </c>
      <c r="E88" s="31" t="n">
        <f aca="false">F88+I88</f>
        <v>100000</v>
      </c>
      <c r="F88" s="39" t="n">
        <v>100000</v>
      </c>
      <c r="G88" s="39"/>
      <c r="H88" s="39"/>
      <c r="I88" s="39"/>
      <c r="J88" s="31" t="n">
        <f aca="false">L88+O88</f>
        <v>0</v>
      </c>
      <c r="K88" s="40"/>
      <c r="L88" s="41"/>
      <c r="M88" s="39"/>
      <c r="N88" s="39"/>
      <c r="O88" s="39"/>
      <c r="P88" s="31" t="n">
        <f aca="false">E88+J88</f>
        <v>100000</v>
      </c>
      <c r="Q88" s="5"/>
      <c r="R88" s="42"/>
      <c r="S88" s="5"/>
      <c r="T88" s="5"/>
      <c r="U88" s="5"/>
      <c r="V88" s="5"/>
      <c r="W88" s="5"/>
      <c r="X88" s="5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</row>
    <row r="89" s="58" customFormat="true" ht="43.15" hidden="false" customHeight="true" outlineLevel="0" collapsed="false">
      <c r="A89" s="73" t="s">
        <v>231</v>
      </c>
      <c r="B89" s="85" t="n">
        <v>3241</v>
      </c>
      <c r="C89" s="73" t="s">
        <v>87</v>
      </c>
      <c r="D89" s="78" t="s">
        <v>208</v>
      </c>
      <c r="E89" s="31" t="n">
        <f aca="false">F89+I89</f>
        <v>24769700</v>
      </c>
      <c r="F89" s="39" t="n">
        <v>24769700</v>
      </c>
      <c r="G89" s="39" t="n">
        <v>13715400</v>
      </c>
      <c r="H89" s="39" t="n">
        <v>3557700</v>
      </c>
      <c r="I89" s="39"/>
      <c r="J89" s="31" t="n">
        <f aca="false">L89+O89</f>
        <v>0</v>
      </c>
      <c r="K89" s="40"/>
      <c r="L89" s="41"/>
      <c r="M89" s="39"/>
      <c r="N89" s="39"/>
      <c r="O89" s="39"/>
      <c r="P89" s="31" t="n">
        <f aca="false">E89+J89</f>
        <v>24769700</v>
      </c>
      <c r="Q89" s="5"/>
      <c r="R89" s="42"/>
      <c r="S89" s="5"/>
      <c r="T89" s="5"/>
      <c r="U89" s="5"/>
      <c r="V89" s="5"/>
      <c r="W89" s="5"/>
      <c r="X89" s="5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</row>
    <row r="90" s="58" customFormat="true" ht="48.6" hidden="false" customHeight="true" outlineLevel="0" collapsed="false">
      <c r="A90" s="29" t="s">
        <v>232</v>
      </c>
      <c r="B90" s="29"/>
      <c r="C90" s="29"/>
      <c r="D90" s="50" t="s">
        <v>233</v>
      </c>
      <c r="E90" s="31" t="n">
        <f aca="false">E91</f>
        <v>215199200</v>
      </c>
      <c r="F90" s="31" t="n">
        <f aca="false">F91</f>
        <v>215199200</v>
      </c>
      <c r="G90" s="31" t="n">
        <f aca="false">G91</f>
        <v>60605900</v>
      </c>
      <c r="H90" s="31" t="n">
        <f aca="false">H91</f>
        <v>10034200</v>
      </c>
      <c r="I90" s="31" t="n">
        <f aca="false">I91</f>
        <v>0</v>
      </c>
      <c r="J90" s="31" t="n">
        <f aca="false">L90+O90</f>
        <v>3551400</v>
      </c>
      <c r="K90" s="31" t="n">
        <f aca="false">K91</f>
        <v>300000</v>
      </c>
      <c r="L90" s="31" t="n">
        <f aca="false">L91</f>
        <v>2883400</v>
      </c>
      <c r="M90" s="31" t="n">
        <f aca="false">M91</f>
        <v>729800</v>
      </c>
      <c r="N90" s="31" t="n">
        <f aca="false">N91</f>
        <v>0</v>
      </c>
      <c r="O90" s="31" t="n">
        <f aca="false">O91</f>
        <v>668000</v>
      </c>
      <c r="P90" s="31" t="n">
        <f aca="false">E90+J90</f>
        <v>218750600</v>
      </c>
      <c r="Q90" s="5"/>
      <c r="R90" s="33" t="n">
        <v>3658900</v>
      </c>
      <c r="S90" s="34" t="n">
        <f aca="false">E90+K90</f>
        <v>215499200</v>
      </c>
      <c r="T90" s="5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</row>
    <row r="91" s="58" customFormat="true" ht="52.9" hidden="false" customHeight="true" outlineLevel="0" collapsed="false">
      <c r="A91" s="29" t="s">
        <v>234</v>
      </c>
      <c r="B91" s="29"/>
      <c r="C91" s="29"/>
      <c r="D91" s="50" t="s">
        <v>233</v>
      </c>
      <c r="E91" s="31" t="n">
        <f aca="false">F91+I91</f>
        <v>215199200</v>
      </c>
      <c r="F91" s="31" t="n">
        <f aca="false">F92+F95+F96+F97+F98+F99+F100+F101</f>
        <v>215199200</v>
      </c>
      <c r="G91" s="31" t="n">
        <f aca="false">G92+G95+G96+G97+G98+G99+G100+G101</f>
        <v>60605900</v>
      </c>
      <c r="H91" s="31" t="n">
        <f aca="false">H92+H95+H96+H97+H98+H99+H100+H101</f>
        <v>10034200</v>
      </c>
      <c r="I91" s="31" t="n">
        <f aca="false">I92+I95+I96+I97+I98+I99+I100+I101</f>
        <v>0</v>
      </c>
      <c r="J91" s="31" t="n">
        <f aca="false">L91+O91</f>
        <v>3551400</v>
      </c>
      <c r="K91" s="31" t="n">
        <f aca="false">K92+K95+K96+K97+K98+K99+K100+K101</f>
        <v>300000</v>
      </c>
      <c r="L91" s="31" t="n">
        <f aca="false">L92+L95+L96+L97+L98+L99+L100+L101</f>
        <v>2883400</v>
      </c>
      <c r="M91" s="31" t="n">
        <f aca="false">M92+M95+M96+M97+M98+M99+M100+M101</f>
        <v>729800</v>
      </c>
      <c r="N91" s="31" t="n">
        <f aca="false">N92+N95+N96+N97+N98+N99+N100+N101</f>
        <v>0</v>
      </c>
      <c r="O91" s="31" t="n">
        <f aca="false">O92+O95+O96+O97+O98+O99+O100+O101</f>
        <v>668000</v>
      </c>
      <c r="P91" s="31" t="n">
        <f aca="false">E91+J91</f>
        <v>218750600</v>
      </c>
      <c r="Q91" s="5"/>
      <c r="R91" s="33"/>
      <c r="S91" s="5"/>
      <c r="T91" s="5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</row>
    <row r="92" s="58" customFormat="true" ht="38.45" hidden="false" customHeight="true" outlineLevel="0" collapsed="false">
      <c r="A92" s="54" t="s">
        <v>235</v>
      </c>
      <c r="B92" s="54" t="s">
        <v>97</v>
      </c>
      <c r="C92" s="54"/>
      <c r="D92" s="65" t="s">
        <v>98</v>
      </c>
      <c r="E92" s="31" t="n">
        <f aca="false">F92+I92</f>
        <v>61767000</v>
      </c>
      <c r="F92" s="39" t="n">
        <v>61767000</v>
      </c>
      <c r="G92" s="44"/>
      <c r="H92" s="44"/>
      <c r="I92" s="44"/>
      <c r="J92" s="31" t="n">
        <f aca="false">L92+O92</f>
        <v>565000</v>
      </c>
      <c r="K92" s="40"/>
      <c r="L92" s="41" t="n">
        <v>565000</v>
      </c>
      <c r="M92" s="39"/>
      <c r="N92" s="39"/>
      <c r="O92" s="39"/>
      <c r="P92" s="31" t="n">
        <f aca="false">E92+J92</f>
        <v>62332000</v>
      </c>
      <c r="Q92" s="5"/>
      <c r="R92" s="42"/>
      <c r="S92" s="5"/>
      <c r="T92" s="5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</row>
    <row r="93" s="58" customFormat="true" ht="54" hidden="false" customHeight="true" outlineLevel="0" collapsed="false">
      <c r="A93" s="54" t="s">
        <v>236</v>
      </c>
      <c r="B93" s="54" t="s">
        <v>100</v>
      </c>
      <c r="C93" s="54" t="s">
        <v>101</v>
      </c>
      <c r="D93" s="65" t="s">
        <v>102</v>
      </c>
      <c r="E93" s="31" t="n">
        <f aca="false">F93+I93</f>
        <v>58108100</v>
      </c>
      <c r="F93" s="39" t="n">
        <v>58108100</v>
      </c>
      <c r="G93" s="44"/>
      <c r="H93" s="44"/>
      <c r="I93" s="44"/>
      <c r="J93" s="31" t="n">
        <f aca="false">L93+O93</f>
        <v>565000</v>
      </c>
      <c r="K93" s="40"/>
      <c r="L93" s="41" t="n">
        <v>565000</v>
      </c>
      <c r="M93" s="39"/>
      <c r="N93" s="39"/>
      <c r="O93" s="39"/>
      <c r="P93" s="31" t="n">
        <f aca="false">E93+J93</f>
        <v>58673100</v>
      </c>
      <c r="Q93" s="5"/>
      <c r="R93" s="42"/>
      <c r="S93" s="5"/>
      <c r="T93" s="5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</row>
    <row r="94" s="58" customFormat="true" ht="54" hidden="false" customHeight="true" outlineLevel="0" collapsed="false">
      <c r="A94" s="54" t="s">
        <v>237</v>
      </c>
      <c r="B94" s="54" t="s">
        <v>104</v>
      </c>
      <c r="C94" s="54" t="s">
        <v>101</v>
      </c>
      <c r="D94" s="65" t="s">
        <v>105</v>
      </c>
      <c r="E94" s="31" t="n">
        <f aca="false">F94+I94</f>
        <v>3658900</v>
      </c>
      <c r="F94" s="39" t="n">
        <v>3658900</v>
      </c>
      <c r="G94" s="44"/>
      <c r="H94" s="44"/>
      <c r="I94" s="44"/>
      <c r="J94" s="31" t="n">
        <f aca="false">L94+O94</f>
        <v>0</v>
      </c>
      <c r="K94" s="40"/>
      <c r="L94" s="41"/>
      <c r="M94" s="39"/>
      <c r="N94" s="39"/>
      <c r="O94" s="39"/>
      <c r="P94" s="31" t="n">
        <f aca="false">E94+J94</f>
        <v>3658900</v>
      </c>
      <c r="Q94" s="5"/>
      <c r="R94" s="42"/>
      <c r="S94" s="5"/>
      <c r="T94" s="5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</row>
    <row r="95" s="58" customFormat="true" ht="34.15" hidden="false" customHeight="true" outlineLevel="0" collapsed="false">
      <c r="A95" s="73" t="s">
        <v>238</v>
      </c>
      <c r="B95" s="73" t="s">
        <v>239</v>
      </c>
      <c r="C95" s="73" t="s">
        <v>240</v>
      </c>
      <c r="D95" s="56" t="s">
        <v>241</v>
      </c>
      <c r="E95" s="31" t="n">
        <f aca="false">F95+I95</f>
        <v>33621800</v>
      </c>
      <c r="F95" s="39" t="n">
        <v>33621800</v>
      </c>
      <c r="G95" s="44"/>
      <c r="H95" s="44"/>
      <c r="I95" s="44"/>
      <c r="J95" s="31" t="n">
        <f aca="false">L95+O95</f>
        <v>0</v>
      </c>
      <c r="K95" s="40"/>
      <c r="L95" s="41"/>
      <c r="M95" s="39"/>
      <c r="N95" s="39"/>
      <c r="O95" s="86"/>
      <c r="P95" s="31" t="n">
        <f aca="false">E95+J95</f>
        <v>33621800</v>
      </c>
      <c r="Q95" s="5"/>
      <c r="R95" s="42"/>
      <c r="S95" s="5"/>
      <c r="T95" s="5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</row>
    <row r="96" s="58" customFormat="true" ht="68.45" hidden="false" customHeight="true" outlineLevel="0" collapsed="false">
      <c r="A96" s="73" t="s">
        <v>242</v>
      </c>
      <c r="B96" s="73" t="s">
        <v>243</v>
      </c>
      <c r="C96" s="73" t="s">
        <v>244</v>
      </c>
      <c r="D96" s="56" t="s">
        <v>245</v>
      </c>
      <c r="E96" s="31" t="n">
        <f aca="false">F96+I96</f>
        <v>28076300</v>
      </c>
      <c r="F96" s="39" t="n">
        <v>28076300</v>
      </c>
      <c r="G96" s="44"/>
      <c r="H96" s="44"/>
      <c r="I96" s="44"/>
      <c r="J96" s="31" t="n">
        <f aca="false">L96+O96</f>
        <v>0</v>
      </c>
      <c r="K96" s="40"/>
      <c r="L96" s="41"/>
      <c r="M96" s="39"/>
      <c r="N96" s="39"/>
      <c r="O96" s="86"/>
      <c r="P96" s="31" t="n">
        <f aca="false">E96+J96</f>
        <v>28076300</v>
      </c>
      <c r="Q96" s="5"/>
      <c r="R96" s="42"/>
      <c r="S96" s="5"/>
      <c r="T96" s="5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</row>
    <row r="97" s="58" customFormat="true" ht="40.15" hidden="false" customHeight="true" outlineLevel="0" collapsed="false">
      <c r="A97" s="73" t="s">
        <v>246</v>
      </c>
      <c r="B97" s="73" t="s">
        <v>247</v>
      </c>
      <c r="C97" s="73" t="s">
        <v>248</v>
      </c>
      <c r="D97" s="56" t="s">
        <v>249</v>
      </c>
      <c r="E97" s="31" t="n">
        <f aca="false">F97+I97</f>
        <v>26620700</v>
      </c>
      <c r="F97" s="39" t="n">
        <v>26620700</v>
      </c>
      <c r="G97" s="44" t="n">
        <v>19225800</v>
      </c>
      <c r="H97" s="44" t="n">
        <v>3117500</v>
      </c>
      <c r="I97" s="44"/>
      <c r="J97" s="31" t="n">
        <f aca="false">L97+O97</f>
        <v>381400</v>
      </c>
      <c r="K97" s="40" t="n">
        <v>300000</v>
      </c>
      <c r="L97" s="41" t="n">
        <v>78400</v>
      </c>
      <c r="M97" s="39"/>
      <c r="N97" s="39"/>
      <c r="O97" s="39" t="n">
        <v>303000</v>
      </c>
      <c r="P97" s="31" t="n">
        <f aca="false">E97+J97</f>
        <v>27002100</v>
      </c>
      <c r="Q97" s="5"/>
      <c r="R97" s="42"/>
      <c r="S97" s="5"/>
      <c r="T97" s="5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</row>
    <row r="98" s="58" customFormat="true" ht="34.15" hidden="false" customHeight="true" outlineLevel="0" collapsed="false">
      <c r="A98" s="73" t="s">
        <v>250</v>
      </c>
      <c r="B98" s="73" t="s">
        <v>251</v>
      </c>
      <c r="C98" s="73" t="s">
        <v>248</v>
      </c>
      <c r="D98" s="56" t="s">
        <v>252</v>
      </c>
      <c r="E98" s="31" t="n">
        <f aca="false">F98+I98</f>
        <v>55832400</v>
      </c>
      <c r="F98" s="39" t="n">
        <v>55832400</v>
      </c>
      <c r="G98" s="44" t="n">
        <v>35609400</v>
      </c>
      <c r="H98" s="44" t="n">
        <v>6612800</v>
      </c>
      <c r="I98" s="44"/>
      <c r="J98" s="31" t="n">
        <f aca="false">L98+O98</f>
        <v>2593000</v>
      </c>
      <c r="K98" s="40"/>
      <c r="L98" s="41" t="n">
        <v>2228000</v>
      </c>
      <c r="M98" s="39" t="n">
        <v>729800</v>
      </c>
      <c r="N98" s="39"/>
      <c r="O98" s="39" t="n">
        <v>365000</v>
      </c>
      <c r="P98" s="31" t="n">
        <f aca="false">E98+J98</f>
        <v>58425400</v>
      </c>
      <c r="Q98" s="5"/>
      <c r="R98" s="42"/>
      <c r="S98" s="5"/>
      <c r="T98" s="5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</row>
    <row r="99" s="58" customFormat="true" ht="49.9" hidden="false" customHeight="true" outlineLevel="0" collapsed="false">
      <c r="A99" s="73" t="s">
        <v>253</v>
      </c>
      <c r="B99" s="73" t="s">
        <v>254</v>
      </c>
      <c r="C99" s="73" t="s">
        <v>255</v>
      </c>
      <c r="D99" s="56" t="s">
        <v>256</v>
      </c>
      <c r="E99" s="31" t="n">
        <f aca="false">F99+I99</f>
        <v>4813900</v>
      </c>
      <c r="F99" s="39" t="n">
        <v>4813900</v>
      </c>
      <c r="G99" s="44" t="n">
        <v>3722200</v>
      </c>
      <c r="H99" s="44" t="n">
        <v>250000</v>
      </c>
      <c r="I99" s="44"/>
      <c r="J99" s="31" t="n">
        <f aca="false">L99+O99</f>
        <v>12000</v>
      </c>
      <c r="K99" s="40"/>
      <c r="L99" s="41" t="n">
        <v>12000</v>
      </c>
      <c r="M99" s="39"/>
      <c r="N99" s="39"/>
      <c r="O99" s="39"/>
      <c r="P99" s="31" t="n">
        <f aca="false">E99+J99</f>
        <v>4825900</v>
      </c>
      <c r="Q99" s="5"/>
      <c r="R99" s="42"/>
      <c r="S99" s="5"/>
      <c r="T99" s="5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</row>
    <row r="100" s="58" customFormat="true" ht="48.6" hidden="false" customHeight="true" outlineLevel="0" collapsed="false">
      <c r="A100" s="73" t="s">
        <v>257</v>
      </c>
      <c r="B100" s="73" t="s">
        <v>258</v>
      </c>
      <c r="C100" s="73" t="s">
        <v>259</v>
      </c>
      <c r="D100" s="56" t="s">
        <v>260</v>
      </c>
      <c r="E100" s="31" t="n">
        <f aca="false">F100+I100</f>
        <v>3667100</v>
      </c>
      <c r="F100" s="39" t="n">
        <v>3667100</v>
      </c>
      <c r="G100" s="40" t="n">
        <v>2048500</v>
      </c>
      <c r="H100" s="40" t="n">
        <v>53900</v>
      </c>
      <c r="I100" s="40"/>
      <c r="J100" s="31" t="n">
        <f aca="false">L100+O100</f>
        <v>0</v>
      </c>
      <c r="K100" s="40"/>
      <c r="L100" s="41"/>
      <c r="M100" s="39"/>
      <c r="N100" s="39"/>
      <c r="O100" s="39"/>
      <c r="P100" s="31" t="n">
        <f aca="false">E100+J100</f>
        <v>3667100</v>
      </c>
      <c r="Q100" s="5"/>
      <c r="R100" s="42"/>
      <c r="S100" s="5"/>
      <c r="T100" s="5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</row>
    <row r="101" s="58" customFormat="true" ht="31.15" hidden="false" customHeight="true" outlineLevel="0" collapsed="false">
      <c r="A101" s="73" t="s">
        <v>261</v>
      </c>
      <c r="B101" s="73" t="s">
        <v>262</v>
      </c>
      <c r="C101" s="73" t="s">
        <v>259</v>
      </c>
      <c r="D101" s="56" t="s">
        <v>263</v>
      </c>
      <c r="E101" s="31" t="n">
        <f aca="false">F101+I101</f>
        <v>800000</v>
      </c>
      <c r="F101" s="39" t="n">
        <v>800000</v>
      </c>
      <c r="G101" s="44"/>
      <c r="H101" s="44"/>
      <c r="I101" s="44"/>
      <c r="J101" s="31" t="n">
        <f aca="false">L101+O101</f>
        <v>0</v>
      </c>
      <c r="K101" s="40"/>
      <c r="L101" s="40"/>
      <c r="M101" s="44"/>
      <c r="N101" s="44"/>
      <c r="O101" s="40"/>
      <c r="P101" s="31" t="n">
        <f aca="false">E101+J101</f>
        <v>800000</v>
      </c>
      <c r="Q101" s="5"/>
      <c r="R101" s="42"/>
      <c r="S101" s="5"/>
      <c r="T101" s="5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</row>
    <row r="102" s="58" customFormat="true" ht="44.45" hidden="false" customHeight="true" outlineLevel="0" collapsed="false">
      <c r="A102" s="29" t="s">
        <v>264</v>
      </c>
      <c r="B102" s="29"/>
      <c r="C102" s="29"/>
      <c r="D102" s="69" t="s">
        <v>265</v>
      </c>
      <c r="E102" s="31" t="n">
        <f aca="false">E103</f>
        <v>122259300</v>
      </c>
      <c r="F102" s="31" t="n">
        <f aca="false">F103</f>
        <v>122259300</v>
      </c>
      <c r="G102" s="31" t="n">
        <f aca="false">G103</f>
        <v>54195400</v>
      </c>
      <c r="H102" s="31" t="n">
        <f aca="false">H103</f>
        <v>3104700</v>
      </c>
      <c r="I102" s="31" t="n">
        <f aca="false">I103</f>
        <v>0</v>
      </c>
      <c r="J102" s="31" t="n">
        <f aca="false">J103</f>
        <v>200000</v>
      </c>
      <c r="K102" s="31" t="n">
        <f aca="false">K103</f>
        <v>0</v>
      </c>
      <c r="L102" s="31" t="n">
        <f aca="false">L103</f>
        <v>180000</v>
      </c>
      <c r="M102" s="31" t="n">
        <f aca="false">M103</f>
        <v>0</v>
      </c>
      <c r="N102" s="31" t="n">
        <f aca="false">N103</f>
        <v>50000</v>
      </c>
      <c r="O102" s="31" t="n">
        <f aca="false">O103</f>
        <v>20000</v>
      </c>
      <c r="P102" s="31" t="n">
        <f aca="false">E102+J102</f>
        <v>122459300</v>
      </c>
      <c r="Q102" s="57"/>
      <c r="R102" s="33"/>
      <c r="S102" s="34" t="n">
        <f aca="false">E102+K102</f>
        <v>122259300</v>
      </c>
      <c r="T102" s="5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</row>
    <row r="103" s="58" customFormat="true" ht="51.6" hidden="false" customHeight="true" outlineLevel="0" collapsed="false">
      <c r="A103" s="29" t="s">
        <v>266</v>
      </c>
      <c r="B103" s="29"/>
      <c r="C103" s="29"/>
      <c r="D103" s="69" t="s">
        <v>265</v>
      </c>
      <c r="E103" s="31" t="n">
        <f aca="false">F103+I103</f>
        <v>122259300</v>
      </c>
      <c r="F103" s="59" t="n">
        <f aca="false">SUM(F104:F116)</f>
        <v>122259300</v>
      </c>
      <c r="G103" s="59" t="n">
        <f aca="false">SUM(G104:G116)</f>
        <v>54195400</v>
      </c>
      <c r="H103" s="59" t="n">
        <f aca="false">SUM(H104:H116)</f>
        <v>3104700</v>
      </c>
      <c r="I103" s="59" t="n">
        <f aca="false">SUM(I104:I116)</f>
        <v>0</v>
      </c>
      <c r="J103" s="59" t="n">
        <f aca="false">SUM(J104:J116)</f>
        <v>200000</v>
      </c>
      <c r="K103" s="59" t="n">
        <f aca="false">SUM(K104:K116)</f>
        <v>0</v>
      </c>
      <c r="L103" s="59" t="n">
        <f aca="false">SUM(L104:L116)</f>
        <v>180000</v>
      </c>
      <c r="M103" s="59" t="n">
        <f aca="false">SUM(M104:M116)</f>
        <v>0</v>
      </c>
      <c r="N103" s="59" t="n">
        <f aca="false">SUM(N104:N116)</f>
        <v>50000</v>
      </c>
      <c r="O103" s="59" t="n">
        <f aca="false">SUM(O104:O116)</f>
        <v>20000</v>
      </c>
      <c r="P103" s="59" t="n">
        <f aca="false">SUM(P104:P116)</f>
        <v>122459300</v>
      </c>
      <c r="Q103" s="57"/>
      <c r="R103" s="42"/>
      <c r="S103" s="57"/>
      <c r="T103" s="5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</row>
    <row r="104" s="58" customFormat="true" ht="51.6" hidden="false" customHeight="true" outlineLevel="0" collapsed="false">
      <c r="A104" s="73" t="s">
        <v>267</v>
      </c>
      <c r="B104" s="73" t="s">
        <v>268</v>
      </c>
      <c r="C104" s="73" t="s">
        <v>269</v>
      </c>
      <c r="D104" s="87" t="s">
        <v>270</v>
      </c>
      <c r="E104" s="31" t="n">
        <f aca="false">F104+I104</f>
        <v>6700000</v>
      </c>
      <c r="F104" s="41" t="n">
        <v>6700000</v>
      </c>
      <c r="G104" s="41"/>
      <c r="H104" s="41"/>
      <c r="I104" s="41"/>
      <c r="J104" s="31" t="n">
        <f aca="false">L104+O104</f>
        <v>0</v>
      </c>
      <c r="K104" s="40"/>
      <c r="L104" s="41"/>
      <c r="M104" s="41"/>
      <c r="N104" s="41"/>
      <c r="O104" s="41"/>
      <c r="P104" s="31" t="n">
        <f aca="false">E104+J104</f>
        <v>6700000</v>
      </c>
      <c r="Q104" s="57"/>
      <c r="R104" s="42"/>
      <c r="S104" s="57"/>
      <c r="T104" s="5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</row>
    <row r="105" s="58" customFormat="true" ht="49.9" hidden="false" customHeight="true" outlineLevel="0" collapsed="false">
      <c r="A105" s="73" t="s">
        <v>271</v>
      </c>
      <c r="B105" s="73" t="s">
        <v>272</v>
      </c>
      <c r="C105" s="73" t="s">
        <v>269</v>
      </c>
      <c r="D105" s="87" t="s">
        <v>273</v>
      </c>
      <c r="E105" s="31" t="n">
        <f aca="false">F105+I105</f>
        <v>1400000</v>
      </c>
      <c r="F105" s="41" t="n">
        <v>1400000</v>
      </c>
      <c r="G105" s="41"/>
      <c r="H105" s="41"/>
      <c r="I105" s="41"/>
      <c r="J105" s="31" t="n">
        <f aca="false">L105+O105</f>
        <v>0</v>
      </c>
      <c r="K105" s="40"/>
      <c r="L105" s="41"/>
      <c r="M105" s="41"/>
      <c r="N105" s="41"/>
      <c r="O105" s="41"/>
      <c r="P105" s="31" t="n">
        <f aca="false">E105+J105</f>
        <v>1400000</v>
      </c>
      <c r="Q105" s="57"/>
      <c r="R105" s="42"/>
      <c r="S105" s="57"/>
      <c r="T105" s="5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</row>
    <row r="106" s="58" customFormat="true" ht="52.9" hidden="false" customHeight="true" outlineLevel="0" collapsed="false">
      <c r="A106" s="73" t="s">
        <v>274</v>
      </c>
      <c r="B106" s="73" t="s">
        <v>275</v>
      </c>
      <c r="C106" s="73" t="s">
        <v>269</v>
      </c>
      <c r="D106" s="88" t="s">
        <v>276</v>
      </c>
      <c r="E106" s="31" t="n">
        <f aca="false">F106+I106</f>
        <v>5439600</v>
      </c>
      <c r="F106" s="41" t="n">
        <v>5439600</v>
      </c>
      <c r="G106" s="41" t="n">
        <v>4260000</v>
      </c>
      <c r="H106" s="41" t="n">
        <v>99000</v>
      </c>
      <c r="I106" s="41"/>
      <c r="J106" s="31" t="n">
        <f aca="false">L106+O106</f>
        <v>0</v>
      </c>
      <c r="K106" s="40"/>
      <c r="L106" s="41"/>
      <c r="M106" s="41"/>
      <c r="N106" s="41"/>
      <c r="O106" s="41"/>
      <c r="P106" s="31" t="n">
        <f aca="false">E106+J106</f>
        <v>5439600</v>
      </c>
      <c r="Q106" s="57"/>
      <c r="R106" s="42"/>
      <c r="S106" s="57"/>
      <c r="T106" s="5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</row>
    <row r="107" s="58" customFormat="true" ht="51.6" hidden="false" customHeight="true" outlineLevel="0" collapsed="false">
      <c r="A107" s="73" t="s">
        <v>277</v>
      </c>
      <c r="B107" s="73" t="s">
        <v>278</v>
      </c>
      <c r="C107" s="73" t="s">
        <v>269</v>
      </c>
      <c r="D107" s="88" t="s">
        <v>279</v>
      </c>
      <c r="E107" s="31" t="n">
        <f aca="false">F107+I107</f>
        <v>90000</v>
      </c>
      <c r="F107" s="41" t="n">
        <v>90000</v>
      </c>
      <c r="G107" s="41"/>
      <c r="H107" s="41"/>
      <c r="I107" s="41"/>
      <c r="J107" s="31" t="n">
        <f aca="false">L107+O107</f>
        <v>0</v>
      </c>
      <c r="K107" s="40"/>
      <c r="L107" s="41"/>
      <c r="M107" s="41"/>
      <c r="N107" s="41"/>
      <c r="O107" s="41"/>
      <c r="P107" s="31" t="n">
        <f aca="false">E107+J107</f>
        <v>90000</v>
      </c>
      <c r="Q107" s="57"/>
      <c r="R107" s="42"/>
      <c r="S107" s="57"/>
      <c r="T107" s="5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</row>
    <row r="108" s="58" customFormat="true" ht="51" hidden="false" customHeight="true" outlineLevel="0" collapsed="false">
      <c r="A108" s="73" t="s">
        <v>280</v>
      </c>
      <c r="B108" s="73" t="s">
        <v>281</v>
      </c>
      <c r="C108" s="73" t="s">
        <v>269</v>
      </c>
      <c r="D108" s="48" t="s">
        <v>282</v>
      </c>
      <c r="E108" s="31" t="n">
        <f aca="false">F108+I108</f>
        <v>59035300</v>
      </c>
      <c r="F108" s="41" t="n">
        <v>59035300</v>
      </c>
      <c r="G108" s="41" t="n">
        <v>43426600</v>
      </c>
      <c r="H108" s="41" t="n">
        <v>2925700</v>
      </c>
      <c r="I108" s="41"/>
      <c r="J108" s="31" t="n">
        <f aca="false">L108+O108</f>
        <v>200000</v>
      </c>
      <c r="K108" s="40"/>
      <c r="L108" s="41" t="n">
        <v>180000</v>
      </c>
      <c r="M108" s="41"/>
      <c r="N108" s="41" t="n">
        <v>50000</v>
      </c>
      <c r="O108" s="41" t="n">
        <v>20000</v>
      </c>
      <c r="P108" s="31" t="n">
        <f aca="false">E108+J108</f>
        <v>59235300</v>
      </c>
      <c r="Q108" s="57"/>
      <c r="R108" s="42"/>
      <c r="S108" s="57"/>
      <c r="T108" s="5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</row>
    <row r="109" s="58" customFormat="true" ht="51" hidden="false" customHeight="true" outlineLevel="0" collapsed="false">
      <c r="A109" s="73" t="s">
        <v>283</v>
      </c>
      <c r="B109" s="73" t="s">
        <v>284</v>
      </c>
      <c r="C109" s="73" t="s">
        <v>269</v>
      </c>
      <c r="D109" s="48" t="s">
        <v>285</v>
      </c>
      <c r="E109" s="31" t="n">
        <f aca="false">F109+I109</f>
        <v>19398400</v>
      </c>
      <c r="F109" s="41" t="n">
        <v>19398400</v>
      </c>
      <c r="G109" s="41"/>
      <c r="H109" s="41"/>
      <c r="I109" s="41"/>
      <c r="J109" s="31" t="n">
        <f aca="false">L109+O109</f>
        <v>0</v>
      </c>
      <c r="K109" s="40"/>
      <c r="L109" s="41"/>
      <c r="M109" s="41"/>
      <c r="N109" s="41"/>
      <c r="O109" s="41"/>
      <c r="P109" s="31" t="n">
        <f aca="false">E109+J109</f>
        <v>19398400</v>
      </c>
      <c r="Q109" s="57"/>
      <c r="R109" s="42"/>
      <c r="S109" s="57"/>
      <c r="T109" s="5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</row>
    <row r="110" s="58" customFormat="true" ht="48" hidden="false" customHeight="true" outlineLevel="0" collapsed="false">
      <c r="A110" s="73" t="s">
        <v>286</v>
      </c>
      <c r="B110" s="73" t="s">
        <v>287</v>
      </c>
      <c r="C110" s="73" t="s">
        <v>269</v>
      </c>
      <c r="D110" s="75" t="s">
        <v>288</v>
      </c>
      <c r="E110" s="31" t="n">
        <f aca="false">F110+I110</f>
        <v>9494300</v>
      </c>
      <c r="F110" s="41" t="n">
        <v>9494300</v>
      </c>
      <c r="G110" s="41" t="n">
        <v>5562000</v>
      </c>
      <c r="H110" s="41" t="n">
        <v>44900</v>
      </c>
      <c r="I110" s="41"/>
      <c r="J110" s="31" t="n">
        <f aca="false">L110+O110</f>
        <v>0</v>
      </c>
      <c r="K110" s="40"/>
      <c r="L110" s="41"/>
      <c r="M110" s="41"/>
      <c r="N110" s="41"/>
      <c r="O110" s="41"/>
      <c r="P110" s="31" t="n">
        <f aca="false">E110+J110</f>
        <v>9494300</v>
      </c>
      <c r="Q110" s="57"/>
      <c r="R110" s="42"/>
      <c r="S110" s="57"/>
      <c r="T110" s="5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</row>
    <row r="111" s="58" customFormat="true" ht="35.45" hidden="false" customHeight="true" outlineLevel="0" collapsed="false">
      <c r="A111" s="73" t="s">
        <v>289</v>
      </c>
      <c r="B111" s="73" t="s">
        <v>290</v>
      </c>
      <c r="C111" s="54" t="s">
        <v>269</v>
      </c>
      <c r="D111" s="89" t="s">
        <v>291</v>
      </c>
      <c r="E111" s="31" t="n">
        <f aca="false">F111+I111</f>
        <v>5932600</v>
      </c>
      <c r="F111" s="41" t="n">
        <v>5932600</v>
      </c>
      <c r="G111" s="41"/>
      <c r="H111" s="40"/>
      <c r="I111" s="40"/>
      <c r="J111" s="31" t="n">
        <f aca="false">L111+O111</f>
        <v>0</v>
      </c>
      <c r="K111" s="40"/>
      <c r="L111" s="40"/>
      <c r="M111" s="40"/>
      <c r="N111" s="40"/>
      <c r="O111" s="40"/>
      <c r="P111" s="31" t="n">
        <f aca="false">E111+J111</f>
        <v>5932600</v>
      </c>
      <c r="Q111" s="57"/>
      <c r="R111" s="42"/>
      <c r="S111" s="57"/>
      <c r="T111" s="5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</row>
    <row r="112" s="58" customFormat="true" ht="68.45" hidden="false" customHeight="true" outlineLevel="0" collapsed="false">
      <c r="A112" s="73" t="s">
        <v>292</v>
      </c>
      <c r="B112" s="73" t="s">
        <v>293</v>
      </c>
      <c r="C112" s="54" t="s">
        <v>269</v>
      </c>
      <c r="D112" s="89" t="s">
        <v>294</v>
      </c>
      <c r="E112" s="31" t="n">
        <f aca="false">F112+I112</f>
        <v>1324300</v>
      </c>
      <c r="F112" s="41" t="n">
        <v>1324300</v>
      </c>
      <c r="G112" s="41"/>
      <c r="H112" s="41"/>
      <c r="I112" s="41"/>
      <c r="J112" s="31" t="n">
        <f aca="false">L112+O112</f>
        <v>0</v>
      </c>
      <c r="K112" s="40"/>
      <c r="L112" s="41"/>
      <c r="M112" s="41"/>
      <c r="N112" s="41"/>
      <c r="O112" s="41"/>
      <c r="P112" s="31" t="n">
        <f aca="false">E112+J112</f>
        <v>1324300</v>
      </c>
      <c r="Q112" s="57"/>
      <c r="R112" s="42"/>
      <c r="S112" s="57"/>
      <c r="T112" s="5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</row>
    <row r="113" s="58" customFormat="true" ht="68.45" hidden="false" customHeight="true" outlineLevel="0" collapsed="false">
      <c r="A113" s="73" t="s">
        <v>295</v>
      </c>
      <c r="B113" s="90" t="s">
        <v>296</v>
      </c>
      <c r="C113" s="54" t="s">
        <v>269</v>
      </c>
      <c r="D113" s="75" t="s">
        <v>297</v>
      </c>
      <c r="E113" s="31" t="n">
        <f aca="false">F113+I113</f>
        <v>1767300</v>
      </c>
      <c r="F113" s="41" t="n">
        <v>1767300</v>
      </c>
      <c r="G113" s="41" t="n">
        <v>946800</v>
      </c>
      <c r="H113" s="40" t="n">
        <v>35100</v>
      </c>
      <c r="I113" s="40"/>
      <c r="J113" s="31" t="n">
        <f aca="false">L113+O113</f>
        <v>0</v>
      </c>
      <c r="K113" s="40"/>
      <c r="L113" s="40"/>
      <c r="M113" s="40"/>
      <c r="N113" s="40"/>
      <c r="O113" s="40"/>
      <c r="P113" s="31" t="n">
        <f aca="false">E113+J113</f>
        <v>1767300</v>
      </c>
      <c r="Q113" s="57"/>
      <c r="R113" s="42"/>
      <c r="S113" s="57"/>
      <c r="T113" s="5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</row>
    <row r="114" s="58" customFormat="true" ht="51" hidden="false" customHeight="true" outlineLevel="0" collapsed="false">
      <c r="A114" s="73" t="s">
        <v>298</v>
      </c>
      <c r="B114" s="90" t="s">
        <v>299</v>
      </c>
      <c r="C114" s="54" t="s">
        <v>269</v>
      </c>
      <c r="D114" s="75" t="s">
        <v>300</v>
      </c>
      <c r="E114" s="31" t="n">
        <f aca="false">F114+I114</f>
        <v>9200000</v>
      </c>
      <c r="F114" s="41" t="n">
        <f aca="false">7400000+1800000</f>
        <v>9200000</v>
      </c>
      <c r="G114" s="41"/>
      <c r="H114" s="40"/>
      <c r="I114" s="40"/>
      <c r="J114" s="31" t="n">
        <f aca="false">L114+O114</f>
        <v>0</v>
      </c>
      <c r="K114" s="40"/>
      <c r="L114" s="40"/>
      <c r="M114" s="40"/>
      <c r="N114" s="40"/>
      <c r="O114" s="40"/>
      <c r="P114" s="31" t="n">
        <f aca="false">E114+J114</f>
        <v>9200000</v>
      </c>
      <c r="Q114" s="57"/>
      <c r="R114" s="42"/>
      <c r="S114" s="57"/>
      <c r="T114" s="5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</row>
    <row r="115" s="58" customFormat="true" ht="62.45" hidden="false" customHeight="true" outlineLevel="0" collapsed="false">
      <c r="A115" s="73" t="s">
        <v>301</v>
      </c>
      <c r="B115" s="90" t="s">
        <v>302</v>
      </c>
      <c r="C115" s="54" t="s">
        <v>120</v>
      </c>
      <c r="D115" s="75" t="s">
        <v>303</v>
      </c>
      <c r="E115" s="31" t="n">
        <f aca="false">F115+I115</f>
        <v>700000</v>
      </c>
      <c r="F115" s="41" t="n">
        <v>700000</v>
      </c>
      <c r="G115" s="41"/>
      <c r="H115" s="40"/>
      <c r="I115" s="40"/>
      <c r="J115" s="31"/>
      <c r="K115" s="40"/>
      <c r="L115" s="40"/>
      <c r="M115" s="40"/>
      <c r="N115" s="40"/>
      <c r="O115" s="40"/>
      <c r="P115" s="31" t="n">
        <f aca="false">E115+J115</f>
        <v>700000</v>
      </c>
      <c r="Q115" s="57"/>
      <c r="R115" s="42"/>
      <c r="S115" s="57"/>
      <c r="T115" s="5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</row>
    <row r="116" s="58" customFormat="true" ht="37.15" hidden="false" customHeight="true" outlineLevel="0" collapsed="false">
      <c r="A116" s="73" t="s">
        <v>304</v>
      </c>
      <c r="B116" s="73" t="s">
        <v>305</v>
      </c>
      <c r="C116" s="54" t="s">
        <v>120</v>
      </c>
      <c r="D116" s="89" t="s">
        <v>306</v>
      </c>
      <c r="E116" s="31" t="n">
        <f aca="false">F116+I116</f>
        <v>1777500</v>
      </c>
      <c r="F116" s="41" t="n">
        <v>1777500</v>
      </c>
      <c r="G116" s="41"/>
      <c r="H116" s="41"/>
      <c r="I116" s="41"/>
      <c r="J116" s="31" t="n">
        <f aca="false">L116+O116</f>
        <v>0</v>
      </c>
      <c r="K116" s="40"/>
      <c r="L116" s="41"/>
      <c r="M116" s="41"/>
      <c r="N116" s="41"/>
      <c r="O116" s="41"/>
      <c r="P116" s="31" t="n">
        <f aca="false">E116+J116</f>
        <v>1777500</v>
      </c>
      <c r="Q116" s="57"/>
      <c r="R116" s="42"/>
      <c r="S116" s="57"/>
      <c r="T116" s="5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</row>
    <row r="117" s="58" customFormat="true" ht="69.75" hidden="false" customHeight="true" outlineLevel="0" collapsed="false">
      <c r="A117" s="29" t="s">
        <v>307</v>
      </c>
      <c r="B117" s="29"/>
      <c r="C117" s="29"/>
      <c r="D117" s="91" t="s">
        <v>308</v>
      </c>
      <c r="E117" s="31" t="n">
        <f aca="false">E118</f>
        <v>0</v>
      </c>
      <c r="F117" s="31"/>
      <c r="G117" s="31"/>
      <c r="H117" s="31"/>
      <c r="I117" s="31"/>
      <c r="J117" s="31" t="n">
        <f aca="false">L117+O117</f>
        <v>555291</v>
      </c>
      <c r="K117" s="31" t="n">
        <f aca="false">K118</f>
        <v>555291</v>
      </c>
      <c r="L117" s="31" t="n">
        <f aca="false">L118</f>
        <v>0</v>
      </c>
      <c r="M117" s="31" t="n">
        <f aca="false">M118</f>
        <v>0</v>
      </c>
      <c r="N117" s="31" t="n">
        <f aca="false">N118</f>
        <v>0</v>
      </c>
      <c r="O117" s="31" t="n">
        <f aca="false">O118</f>
        <v>555291</v>
      </c>
      <c r="P117" s="31" t="n">
        <f aca="false">E117+J117</f>
        <v>555291</v>
      </c>
      <c r="Q117" s="92"/>
      <c r="R117" s="62"/>
      <c r="S117" s="34" t="n">
        <f aca="false">E117+K117</f>
        <v>555291</v>
      </c>
      <c r="T117" s="5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</row>
    <row r="118" s="58" customFormat="true" ht="66" hidden="false" customHeight="true" outlineLevel="0" collapsed="false">
      <c r="A118" s="29" t="s">
        <v>309</v>
      </c>
      <c r="B118" s="29"/>
      <c r="C118" s="29"/>
      <c r="D118" s="91" t="s">
        <v>308</v>
      </c>
      <c r="E118" s="31" t="n">
        <f aca="false">E119</f>
        <v>0</v>
      </c>
      <c r="F118" s="31" t="n">
        <f aca="false">F119</f>
        <v>0</v>
      </c>
      <c r="G118" s="31" t="n">
        <f aca="false">G119</f>
        <v>0</v>
      </c>
      <c r="H118" s="31" t="n">
        <f aca="false">H119</f>
        <v>0</v>
      </c>
      <c r="I118" s="31" t="n">
        <f aca="false">I119</f>
        <v>0</v>
      </c>
      <c r="J118" s="31" t="n">
        <f aca="false">J119</f>
        <v>555291</v>
      </c>
      <c r="K118" s="31" t="n">
        <f aca="false">K119</f>
        <v>555291</v>
      </c>
      <c r="L118" s="31" t="n">
        <f aca="false">L119</f>
        <v>0</v>
      </c>
      <c r="M118" s="31" t="n">
        <f aca="false">M119</f>
        <v>0</v>
      </c>
      <c r="N118" s="31" t="n">
        <f aca="false">N119</f>
        <v>0</v>
      </c>
      <c r="O118" s="31" t="n">
        <f aca="false">O119</f>
        <v>555291</v>
      </c>
      <c r="P118" s="31" t="n">
        <f aca="false">P119</f>
        <v>555291</v>
      </c>
      <c r="Q118" s="92"/>
      <c r="R118" s="36"/>
      <c r="S118" s="92"/>
      <c r="T118" s="5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</row>
    <row r="119" s="58" customFormat="true" ht="49.9" hidden="false" customHeight="true" outlineLevel="0" collapsed="false">
      <c r="A119" s="73" t="s">
        <v>310</v>
      </c>
      <c r="B119" s="73" t="s">
        <v>311</v>
      </c>
      <c r="C119" s="73" t="s">
        <v>312</v>
      </c>
      <c r="D119" s="48" t="s">
        <v>313</v>
      </c>
      <c r="E119" s="31" t="n">
        <f aca="false">F119+I119</f>
        <v>0</v>
      </c>
      <c r="F119" s="44"/>
      <c r="G119" s="39"/>
      <c r="H119" s="39"/>
      <c r="I119" s="39"/>
      <c r="J119" s="31" t="n">
        <f aca="false">L119+O119</f>
        <v>555291</v>
      </c>
      <c r="K119" s="39" t="n">
        <v>555291</v>
      </c>
      <c r="L119" s="41"/>
      <c r="M119" s="39"/>
      <c r="N119" s="39"/>
      <c r="O119" s="39" t="n">
        <v>555291</v>
      </c>
      <c r="P119" s="31" t="n">
        <f aca="false">E119+J119</f>
        <v>555291</v>
      </c>
      <c r="Q119" s="93"/>
      <c r="R119" s="42"/>
      <c r="S119" s="93"/>
      <c r="T119" s="5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</row>
    <row r="120" s="58" customFormat="true" ht="78" hidden="true" customHeight="true" outlineLevel="0" collapsed="false">
      <c r="A120" s="73" t="s">
        <v>314</v>
      </c>
      <c r="B120" s="73" t="s">
        <v>315</v>
      </c>
      <c r="C120" s="54" t="s">
        <v>316</v>
      </c>
      <c r="D120" s="94" t="s">
        <v>317</v>
      </c>
      <c r="E120" s="31" t="n">
        <f aca="false">F120+I120</f>
        <v>0</v>
      </c>
      <c r="F120" s="86"/>
      <c r="G120" s="95"/>
      <c r="H120" s="95"/>
      <c r="I120" s="95"/>
      <c r="J120" s="79" t="n">
        <f aca="false">L120+O120</f>
        <v>0</v>
      </c>
      <c r="K120" s="96"/>
      <c r="L120" s="97"/>
      <c r="M120" s="80"/>
      <c r="N120" s="80"/>
      <c r="O120" s="97"/>
      <c r="P120" s="79" t="n">
        <f aca="false">E120+J120</f>
        <v>0</v>
      </c>
      <c r="Q120" s="93"/>
      <c r="R120" s="42"/>
      <c r="S120" s="93"/>
      <c r="T120" s="5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</row>
    <row r="121" s="58" customFormat="true" ht="49.9" hidden="false" customHeight="true" outlineLevel="0" collapsed="false">
      <c r="A121" s="29" t="s">
        <v>318</v>
      </c>
      <c r="B121" s="29" t="s">
        <v>319</v>
      </c>
      <c r="C121" s="29"/>
      <c r="D121" s="91" t="s">
        <v>320</v>
      </c>
      <c r="E121" s="31" t="n">
        <f aca="false">E122</f>
        <v>1000000</v>
      </c>
      <c r="F121" s="31" t="n">
        <f aca="false">F122</f>
        <v>1000000</v>
      </c>
      <c r="G121" s="31" t="n">
        <f aca="false">G122</f>
        <v>0</v>
      </c>
      <c r="H121" s="31" t="n">
        <f aca="false">H122</f>
        <v>0</v>
      </c>
      <c r="I121" s="31" t="n">
        <f aca="false">I122</f>
        <v>0</v>
      </c>
      <c r="J121" s="31" t="n">
        <f aca="false">J122</f>
        <v>0</v>
      </c>
      <c r="K121" s="31" t="n">
        <f aca="false">K122</f>
        <v>0</v>
      </c>
      <c r="L121" s="31" t="n">
        <f aca="false">L122</f>
        <v>0</v>
      </c>
      <c r="M121" s="31" t="n">
        <f aca="false">M122</f>
        <v>0</v>
      </c>
      <c r="N121" s="31" t="n">
        <f aca="false">N122</f>
        <v>0</v>
      </c>
      <c r="O121" s="31" t="n">
        <f aca="false">O122</f>
        <v>0</v>
      </c>
      <c r="P121" s="31" t="n">
        <f aca="false">E121+J121</f>
        <v>1000000</v>
      </c>
      <c r="Q121" s="93"/>
      <c r="R121" s="33"/>
      <c r="S121" s="34" t="n">
        <f aca="false">E121+K121</f>
        <v>1000000</v>
      </c>
      <c r="T121" s="5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</row>
    <row r="122" s="58" customFormat="true" ht="49.9" hidden="false" customHeight="true" outlineLevel="0" collapsed="false">
      <c r="A122" s="29" t="s">
        <v>321</v>
      </c>
      <c r="B122" s="29" t="s">
        <v>319</v>
      </c>
      <c r="C122" s="29"/>
      <c r="D122" s="91" t="s">
        <v>320</v>
      </c>
      <c r="E122" s="31" t="n">
        <f aca="false">F122+I122</f>
        <v>1000000</v>
      </c>
      <c r="F122" s="31" t="n">
        <f aca="false">F123</f>
        <v>1000000</v>
      </c>
      <c r="G122" s="31" t="n">
        <f aca="false">G123</f>
        <v>0</v>
      </c>
      <c r="H122" s="31" t="n">
        <f aca="false">H123</f>
        <v>0</v>
      </c>
      <c r="I122" s="31" t="n">
        <f aca="false">I123</f>
        <v>0</v>
      </c>
      <c r="J122" s="31" t="n">
        <f aca="false">J123</f>
        <v>0</v>
      </c>
      <c r="K122" s="31" t="n">
        <f aca="false">K123</f>
        <v>0</v>
      </c>
      <c r="L122" s="31" t="n">
        <f aca="false">L123</f>
        <v>0</v>
      </c>
      <c r="M122" s="31" t="n">
        <f aca="false">M123</f>
        <v>0</v>
      </c>
      <c r="N122" s="31" t="n">
        <f aca="false">N123</f>
        <v>0</v>
      </c>
      <c r="O122" s="31" t="n">
        <f aca="false">O123</f>
        <v>0</v>
      </c>
      <c r="P122" s="31" t="n">
        <f aca="false">P123</f>
        <v>1000000</v>
      </c>
      <c r="Q122" s="93"/>
      <c r="R122" s="42"/>
      <c r="S122" s="93"/>
      <c r="T122" s="5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</row>
    <row r="123" s="58" customFormat="true" ht="36.6" hidden="false" customHeight="true" outlineLevel="0" collapsed="false">
      <c r="A123" s="73" t="s">
        <v>322</v>
      </c>
      <c r="B123" s="73" t="s">
        <v>38</v>
      </c>
      <c r="C123" s="73" t="s">
        <v>39</v>
      </c>
      <c r="D123" s="65" t="s">
        <v>40</v>
      </c>
      <c r="E123" s="31" t="n">
        <f aca="false">F123+I123</f>
        <v>1000000</v>
      </c>
      <c r="F123" s="44" t="n">
        <v>1000000</v>
      </c>
      <c r="G123" s="44"/>
      <c r="H123" s="44"/>
      <c r="I123" s="44"/>
      <c r="J123" s="31" t="n">
        <f aca="false">L123+O123</f>
        <v>0</v>
      </c>
      <c r="K123" s="40"/>
      <c r="L123" s="44"/>
      <c r="M123" s="44"/>
      <c r="N123" s="44"/>
      <c r="O123" s="40"/>
      <c r="P123" s="31" t="n">
        <f aca="false">E123+J123</f>
        <v>1000000</v>
      </c>
      <c r="Q123" s="93"/>
      <c r="R123" s="42"/>
      <c r="S123" s="93"/>
      <c r="T123" s="5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</row>
    <row r="124" s="98" customFormat="true" ht="49.15" hidden="false" customHeight="true" outlineLevel="0" collapsed="false">
      <c r="A124" s="29" t="s">
        <v>323</v>
      </c>
      <c r="B124" s="29"/>
      <c r="C124" s="45"/>
      <c r="D124" s="46" t="s">
        <v>324</v>
      </c>
      <c r="E124" s="31" t="n">
        <f aca="false">F124+I124</f>
        <v>3667900</v>
      </c>
      <c r="F124" s="31" t="n">
        <f aca="false">F125</f>
        <v>3667900</v>
      </c>
      <c r="G124" s="31" t="n">
        <f aca="false">G125</f>
        <v>1583900</v>
      </c>
      <c r="H124" s="31" t="n">
        <f aca="false">H125</f>
        <v>18000</v>
      </c>
      <c r="I124" s="31" t="n">
        <f aca="false">I125</f>
        <v>0</v>
      </c>
      <c r="J124" s="31" t="n">
        <f aca="false">L124+O124</f>
        <v>500000</v>
      </c>
      <c r="K124" s="31" t="n">
        <f aca="false">K125</f>
        <v>0</v>
      </c>
      <c r="L124" s="31" t="n">
        <f aca="false">L125</f>
        <v>500000</v>
      </c>
      <c r="M124" s="31" t="n">
        <f aca="false">M125</f>
        <v>0</v>
      </c>
      <c r="N124" s="31" t="n">
        <f aca="false">N125</f>
        <v>0</v>
      </c>
      <c r="O124" s="31" t="n">
        <f aca="false">O125</f>
        <v>0</v>
      </c>
      <c r="P124" s="31" t="n">
        <f aca="false">E124+J124</f>
        <v>4167900</v>
      </c>
      <c r="Q124" s="70"/>
      <c r="R124" s="33"/>
      <c r="S124" s="34" t="n">
        <f aca="false">E124+K124</f>
        <v>3667900</v>
      </c>
      <c r="T124" s="5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1"/>
      <c r="AG124" s="71"/>
      <c r="AH124" s="71"/>
      <c r="AI124" s="71"/>
    </row>
    <row r="125" s="98" customFormat="true" ht="55.9" hidden="false" customHeight="true" outlineLevel="0" collapsed="false">
      <c r="A125" s="29" t="s">
        <v>325</v>
      </c>
      <c r="B125" s="29"/>
      <c r="C125" s="45"/>
      <c r="D125" s="46" t="s">
        <v>324</v>
      </c>
      <c r="E125" s="31" t="n">
        <f aca="false">F125+I125</f>
        <v>3667900</v>
      </c>
      <c r="F125" s="31" t="n">
        <f aca="false">SUM(F127:F129)</f>
        <v>3667900</v>
      </c>
      <c r="G125" s="31" t="n">
        <f aca="false">SUM(G127:G129)</f>
        <v>1583900</v>
      </c>
      <c r="H125" s="31" t="n">
        <f aca="false">SUM(H127:H129)</f>
        <v>18000</v>
      </c>
      <c r="I125" s="31" t="n">
        <f aca="false">SUM(I127:I129)</f>
        <v>0</v>
      </c>
      <c r="J125" s="31" t="n">
        <f aca="false">SUM(J127:J129)</f>
        <v>500000</v>
      </c>
      <c r="K125" s="31" t="n">
        <f aca="false">SUM(K127:K129)</f>
        <v>0</v>
      </c>
      <c r="L125" s="31" t="n">
        <f aca="false">SUM(L127:L129)</f>
        <v>500000</v>
      </c>
      <c r="M125" s="31" t="n">
        <f aca="false">SUM(M127:M129)</f>
        <v>0</v>
      </c>
      <c r="N125" s="31" t="n">
        <f aca="false">SUM(N127:N129)</f>
        <v>0</v>
      </c>
      <c r="O125" s="31" t="n">
        <f aca="false">SUM(O127:O129)</f>
        <v>0</v>
      </c>
      <c r="P125" s="31" t="n">
        <f aca="false">SUM(P127:P129)</f>
        <v>4167900</v>
      </c>
      <c r="Q125" s="70"/>
      <c r="R125" s="72"/>
      <c r="S125" s="70"/>
      <c r="T125" s="5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1"/>
      <c r="AG125" s="71"/>
      <c r="AH125" s="71"/>
      <c r="AI125" s="71"/>
    </row>
    <row r="126" s="70" customFormat="true" ht="47.25" hidden="false" customHeight="true" outlineLevel="0" collapsed="false">
      <c r="A126" s="73" t="s">
        <v>326</v>
      </c>
      <c r="B126" s="73" t="s">
        <v>87</v>
      </c>
      <c r="C126" s="54"/>
      <c r="D126" s="99" t="s">
        <v>88</v>
      </c>
      <c r="E126" s="31" t="n">
        <f aca="false">F126+I126</f>
        <v>1667900</v>
      </c>
      <c r="F126" s="44" t="n">
        <v>1667900</v>
      </c>
      <c r="G126" s="44" t="n">
        <v>1583900</v>
      </c>
      <c r="H126" s="44" t="n">
        <v>18000</v>
      </c>
      <c r="I126" s="44"/>
      <c r="J126" s="31" t="n">
        <f aca="false">L126+O126</f>
        <v>0</v>
      </c>
      <c r="K126" s="44"/>
      <c r="L126" s="44"/>
      <c r="M126" s="44"/>
      <c r="N126" s="44"/>
      <c r="O126" s="44"/>
      <c r="P126" s="31" t="n">
        <f aca="false">E126+J126</f>
        <v>1667900</v>
      </c>
      <c r="R126" s="72"/>
      <c r="T126" s="5"/>
    </row>
    <row r="127" s="70" customFormat="true" ht="66" hidden="false" customHeight="true" outlineLevel="0" collapsed="false">
      <c r="A127" s="73" t="s">
        <v>327</v>
      </c>
      <c r="B127" s="73" t="s">
        <v>90</v>
      </c>
      <c r="C127" s="54" t="s">
        <v>91</v>
      </c>
      <c r="D127" s="99" t="s">
        <v>92</v>
      </c>
      <c r="E127" s="31" t="n">
        <f aca="false">F127+I127</f>
        <v>1667900</v>
      </c>
      <c r="F127" s="44" t="n">
        <v>1667900</v>
      </c>
      <c r="G127" s="44" t="n">
        <v>1583900</v>
      </c>
      <c r="H127" s="44" t="n">
        <v>18000</v>
      </c>
      <c r="I127" s="44"/>
      <c r="J127" s="31" t="n">
        <f aca="false">L127+O127</f>
        <v>0</v>
      </c>
      <c r="K127" s="86"/>
      <c r="L127" s="86"/>
      <c r="M127" s="86"/>
      <c r="N127" s="86"/>
      <c r="O127" s="86"/>
      <c r="P127" s="31" t="n">
        <f aca="false">E127+J127</f>
        <v>1667900</v>
      </c>
      <c r="R127" s="72"/>
      <c r="T127" s="5"/>
    </row>
    <row r="128" s="100" customFormat="true" ht="36" hidden="false" customHeight="true" outlineLevel="0" collapsed="false">
      <c r="A128" s="73" t="s">
        <v>328</v>
      </c>
      <c r="B128" s="73" t="s">
        <v>329</v>
      </c>
      <c r="C128" s="54" t="s">
        <v>330</v>
      </c>
      <c r="D128" s="89" t="s">
        <v>331</v>
      </c>
      <c r="E128" s="31" t="n">
        <f aca="false">F128+I128</f>
        <v>2000000</v>
      </c>
      <c r="F128" s="39" t="n">
        <v>2000000</v>
      </c>
      <c r="G128" s="95"/>
      <c r="H128" s="95"/>
      <c r="I128" s="39"/>
      <c r="J128" s="31" t="n">
        <f aca="false">L128+O128</f>
        <v>0</v>
      </c>
      <c r="K128" s="40"/>
      <c r="L128" s="41"/>
      <c r="M128" s="39"/>
      <c r="N128" s="39"/>
      <c r="O128" s="39"/>
      <c r="P128" s="31" t="n">
        <f aca="false">E128+J128</f>
        <v>2000000</v>
      </c>
      <c r="Q128" s="5"/>
      <c r="R128" s="42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="100" customFormat="true" ht="36" hidden="false" customHeight="true" outlineLevel="0" collapsed="false">
      <c r="A129" s="73" t="s">
        <v>332</v>
      </c>
      <c r="B129" s="73" t="s">
        <v>333</v>
      </c>
      <c r="C129" s="54" t="s">
        <v>330</v>
      </c>
      <c r="D129" s="89" t="s">
        <v>334</v>
      </c>
      <c r="E129" s="31" t="n">
        <f aca="false">F129+I129</f>
        <v>0</v>
      </c>
      <c r="F129" s="44"/>
      <c r="G129" s="95"/>
      <c r="H129" s="95"/>
      <c r="I129" s="95"/>
      <c r="J129" s="31" t="n">
        <f aca="false">L129+O129</f>
        <v>500000</v>
      </c>
      <c r="K129" s="40"/>
      <c r="L129" s="39" t="n">
        <v>500000</v>
      </c>
      <c r="M129" s="39"/>
      <c r="N129" s="39"/>
      <c r="O129" s="39"/>
      <c r="P129" s="31" t="n">
        <f aca="false">E129+J129</f>
        <v>500000</v>
      </c>
      <c r="Q129" s="5"/>
      <c r="R129" s="42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="102" customFormat="true" ht="47.25" hidden="false" customHeight="true" outlineLevel="0" collapsed="false">
      <c r="A130" s="29" t="s">
        <v>335</v>
      </c>
      <c r="B130" s="29"/>
      <c r="C130" s="45"/>
      <c r="D130" s="46" t="s">
        <v>336</v>
      </c>
      <c r="E130" s="31" t="n">
        <f aca="false">E131</f>
        <v>1600000</v>
      </c>
      <c r="F130" s="31" t="n">
        <f aca="false">F131</f>
        <v>1600000</v>
      </c>
      <c r="G130" s="31" t="n">
        <f aca="false">G131</f>
        <v>0</v>
      </c>
      <c r="H130" s="31" t="n">
        <f aca="false">H131</f>
        <v>0</v>
      </c>
      <c r="I130" s="31" t="n">
        <f aca="false">I131</f>
        <v>0</v>
      </c>
      <c r="J130" s="31" t="n">
        <f aca="false">L130+O130</f>
        <v>0</v>
      </c>
      <c r="K130" s="31" t="n">
        <f aca="false">K131</f>
        <v>0</v>
      </c>
      <c r="L130" s="31" t="n">
        <f aca="false">L131</f>
        <v>0</v>
      </c>
      <c r="M130" s="31" t="n">
        <f aca="false">M131</f>
        <v>0</v>
      </c>
      <c r="N130" s="31" t="n">
        <f aca="false">N131</f>
        <v>0</v>
      </c>
      <c r="O130" s="31"/>
      <c r="P130" s="31" t="n">
        <f aca="false">E130+J130</f>
        <v>1600000</v>
      </c>
      <c r="Q130" s="92"/>
      <c r="R130" s="33"/>
      <c r="S130" s="34" t="n">
        <f aca="false">E130+K130</f>
        <v>1600000</v>
      </c>
      <c r="T130" s="5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101"/>
      <c r="AG130" s="101"/>
      <c r="AH130" s="101"/>
      <c r="AI130" s="101"/>
    </row>
    <row r="131" s="102" customFormat="true" ht="46.5" hidden="false" customHeight="true" outlineLevel="0" collapsed="false">
      <c r="A131" s="29" t="s">
        <v>337</v>
      </c>
      <c r="B131" s="29"/>
      <c r="C131" s="45"/>
      <c r="D131" s="46" t="s">
        <v>336</v>
      </c>
      <c r="E131" s="31" t="n">
        <f aca="false">F131+I131</f>
        <v>1600000</v>
      </c>
      <c r="F131" s="31" t="n">
        <f aca="false">F132+F133</f>
        <v>1600000</v>
      </c>
      <c r="G131" s="31" t="n">
        <f aca="false">G132+G133</f>
        <v>0</v>
      </c>
      <c r="H131" s="31" t="n">
        <f aca="false">H132+H133</f>
        <v>0</v>
      </c>
      <c r="I131" s="31" t="n">
        <f aca="false">I132+I133</f>
        <v>0</v>
      </c>
      <c r="J131" s="31" t="n">
        <f aca="false">L131+O131</f>
        <v>0</v>
      </c>
      <c r="K131" s="31" t="n">
        <f aca="false">K132+K133</f>
        <v>0</v>
      </c>
      <c r="L131" s="31" t="n">
        <f aca="false">L132+L133</f>
        <v>0</v>
      </c>
      <c r="M131" s="31" t="n">
        <f aca="false">M132+M133</f>
        <v>0</v>
      </c>
      <c r="N131" s="31" t="n">
        <f aca="false">N132+N133</f>
        <v>0</v>
      </c>
      <c r="O131" s="31" t="n">
        <f aca="false">O132+O133</f>
        <v>0</v>
      </c>
      <c r="P131" s="31" t="n">
        <f aca="false">E131+J131</f>
        <v>1600000</v>
      </c>
      <c r="Q131" s="92"/>
      <c r="R131" s="36"/>
      <c r="S131" s="92"/>
      <c r="T131" s="5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101"/>
      <c r="AG131" s="101"/>
      <c r="AH131" s="101"/>
      <c r="AI131" s="101"/>
    </row>
    <row r="132" s="102" customFormat="true" ht="51" hidden="false" customHeight="true" outlineLevel="0" collapsed="false">
      <c r="A132" s="73" t="s">
        <v>338</v>
      </c>
      <c r="B132" s="73" t="s">
        <v>339</v>
      </c>
      <c r="C132" s="54" t="s">
        <v>340</v>
      </c>
      <c r="D132" s="103" t="s">
        <v>341</v>
      </c>
      <c r="E132" s="31" t="n">
        <f aca="false">F132+I132</f>
        <v>1000000</v>
      </c>
      <c r="F132" s="44" t="n">
        <v>1000000</v>
      </c>
      <c r="G132" s="86"/>
      <c r="H132" s="86"/>
      <c r="I132" s="86"/>
      <c r="J132" s="31" t="n">
        <f aca="false">L132+O132</f>
        <v>0</v>
      </c>
      <c r="K132" s="104"/>
      <c r="L132" s="104"/>
      <c r="M132" s="104"/>
      <c r="N132" s="104"/>
      <c r="O132" s="104"/>
      <c r="P132" s="31" t="n">
        <f aca="false">E132+J132</f>
        <v>1000000</v>
      </c>
      <c r="Q132" s="92"/>
      <c r="R132" s="36"/>
      <c r="S132" s="92"/>
      <c r="T132" s="5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101"/>
      <c r="AG132" s="101"/>
      <c r="AH132" s="101"/>
      <c r="AI132" s="101"/>
    </row>
    <row r="133" s="105" customFormat="true" ht="49.15" hidden="false" customHeight="true" outlineLevel="0" collapsed="false">
      <c r="A133" s="73" t="s">
        <v>342</v>
      </c>
      <c r="B133" s="73" t="s">
        <v>343</v>
      </c>
      <c r="C133" s="54" t="s">
        <v>340</v>
      </c>
      <c r="D133" s="103" t="s">
        <v>344</v>
      </c>
      <c r="E133" s="31" t="n">
        <f aca="false">F133+I133</f>
        <v>600000</v>
      </c>
      <c r="F133" s="44" t="n">
        <v>600000</v>
      </c>
      <c r="G133" s="86"/>
      <c r="H133" s="86"/>
      <c r="I133" s="86"/>
      <c r="J133" s="31" t="n">
        <f aca="false">L133+O133</f>
        <v>0</v>
      </c>
      <c r="K133" s="40"/>
      <c r="L133" s="86"/>
      <c r="M133" s="86"/>
      <c r="N133" s="86"/>
      <c r="O133" s="44"/>
      <c r="P133" s="31" t="n">
        <f aca="false">E133+J133</f>
        <v>600000</v>
      </c>
      <c r="Q133" s="92"/>
      <c r="R133" s="36"/>
      <c r="S133" s="92"/>
      <c r="T133" s="5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</row>
    <row r="134" s="101" customFormat="true" ht="46.5" hidden="false" customHeight="true" outlineLevel="0" collapsed="false">
      <c r="A134" s="29" t="s">
        <v>345</v>
      </c>
      <c r="B134" s="29"/>
      <c r="C134" s="45"/>
      <c r="D134" s="91" t="s">
        <v>346</v>
      </c>
      <c r="E134" s="31" t="n">
        <f aca="false">E135</f>
        <v>1400000</v>
      </c>
      <c r="F134" s="31" t="n">
        <f aca="false">F135</f>
        <v>1400000</v>
      </c>
      <c r="G134" s="31" t="n">
        <f aca="false">G135</f>
        <v>0</v>
      </c>
      <c r="H134" s="31" t="n">
        <f aca="false">H135</f>
        <v>0</v>
      </c>
      <c r="I134" s="31" t="n">
        <f aca="false">I135</f>
        <v>0</v>
      </c>
      <c r="J134" s="31" t="n">
        <f aca="false">L134+O134</f>
        <v>0</v>
      </c>
      <c r="K134" s="31" t="n">
        <f aca="false">K135</f>
        <v>0</v>
      </c>
      <c r="L134" s="31" t="n">
        <f aca="false">L135</f>
        <v>0</v>
      </c>
      <c r="M134" s="31" t="n">
        <f aca="false">M135</f>
        <v>0</v>
      </c>
      <c r="N134" s="31" t="n">
        <f aca="false">N135</f>
        <v>0</v>
      </c>
      <c r="O134" s="31" t="n">
        <f aca="false">O135</f>
        <v>0</v>
      </c>
      <c r="P134" s="31" t="n">
        <f aca="false">E134+J134</f>
        <v>1400000</v>
      </c>
      <c r="Q134" s="92"/>
      <c r="R134" s="33"/>
      <c r="S134" s="34" t="n">
        <f aca="false">E134+K134</f>
        <v>1400000</v>
      </c>
      <c r="T134" s="5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</row>
    <row r="135" s="101" customFormat="true" ht="48" hidden="false" customHeight="true" outlineLevel="0" collapsed="false">
      <c r="A135" s="29" t="s">
        <v>347</v>
      </c>
      <c r="B135" s="29"/>
      <c r="C135" s="45"/>
      <c r="D135" s="91" t="s">
        <v>346</v>
      </c>
      <c r="E135" s="31" t="n">
        <f aca="false">F135+I135</f>
        <v>1400000</v>
      </c>
      <c r="F135" s="31" t="n">
        <f aca="false">F137+F136</f>
        <v>1400000</v>
      </c>
      <c r="G135" s="31" t="n">
        <f aca="false">G137+G136</f>
        <v>0</v>
      </c>
      <c r="H135" s="31" t="n">
        <f aca="false">H137+H136</f>
        <v>0</v>
      </c>
      <c r="I135" s="31" t="n">
        <f aca="false">I137+I136</f>
        <v>0</v>
      </c>
      <c r="J135" s="31" t="n">
        <f aca="false">J137+J136</f>
        <v>0</v>
      </c>
      <c r="K135" s="31" t="n">
        <f aca="false">K137+K136</f>
        <v>0</v>
      </c>
      <c r="L135" s="31" t="n">
        <f aca="false">L137+L136</f>
        <v>0</v>
      </c>
      <c r="M135" s="31" t="n">
        <f aca="false">M137+M136</f>
        <v>0</v>
      </c>
      <c r="N135" s="31" t="n">
        <f aca="false">N137+N136</f>
        <v>0</v>
      </c>
      <c r="O135" s="31" t="n">
        <f aca="false">O137+O136</f>
        <v>0</v>
      </c>
      <c r="P135" s="31" t="n">
        <f aca="false">P137+P136</f>
        <v>1400000</v>
      </c>
      <c r="Q135" s="92"/>
      <c r="R135" s="36"/>
      <c r="S135" s="92"/>
      <c r="T135" s="5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</row>
    <row r="136" s="101" customFormat="true" ht="48" hidden="false" customHeight="true" outlineLevel="0" collapsed="false">
      <c r="A136" s="73" t="s">
        <v>348</v>
      </c>
      <c r="B136" s="73" t="s">
        <v>349</v>
      </c>
      <c r="C136" s="54" t="s">
        <v>350</v>
      </c>
      <c r="D136" s="106" t="s">
        <v>351</v>
      </c>
      <c r="E136" s="31" t="n">
        <f aca="false">F136+I136</f>
        <v>1200000</v>
      </c>
      <c r="F136" s="44" t="n">
        <v>1200000</v>
      </c>
      <c r="G136" s="39"/>
      <c r="H136" s="39"/>
      <c r="I136" s="39"/>
      <c r="J136" s="31" t="n">
        <f aca="false">L136+O136</f>
        <v>0</v>
      </c>
      <c r="K136" s="40"/>
      <c r="L136" s="41"/>
      <c r="M136" s="39"/>
      <c r="N136" s="39"/>
      <c r="O136" s="39"/>
      <c r="P136" s="31" t="n">
        <f aca="false">E136+J136</f>
        <v>1200000</v>
      </c>
      <c r="Q136" s="92"/>
      <c r="R136" s="36"/>
      <c r="S136" s="92"/>
      <c r="T136" s="5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</row>
    <row r="137" s="107" customFormat="true" ht="27.75" hidden="false" customHeight="true" outlineLevel="0" collapsed="false">
      <c r="A137" s="73" t="s">
        <v>352</v>
      </c>
      <c r="B137" s="73" t="s">
        <v>353</v>
      </c>
      <c r="C137" s="54" t="s">
        <v>340</v>
      </c>
      <c r="D137" s="106" t="s">
        <v>354</v>
      </c>
      <c r="E137" s="31" t="n">
        <f aca="false">F137+I137</f>
        <v>200000</v>
      </c>
      <c r="F137" s="44" t="n">
        <v>200000</v>
      </c>
      <c r="G137" s="39"/>
      <c r="H137" s="39"/>
      <c r="I137" s="39"/>
      <c r="J137" s="31" t="n">
        <f aca="false">L137+O137</f>
        <v>0</v>
      </c>
      <c r="K137" s="40"/>
      <c r="L137" s="41"/>
      <c r="M137" s="39"/>
      <c r="N137" s="39"/>
      <c r="O137" s="39"/>
      <c r="P137" s="31" t="n">
        <f aca="false">E137+J137</f>
        <v>200000</v>
      </c>
      <c r="Q137" s="93"/>
      <c r="R137" s="42"/>
      <c r="S137" s="93"/>
      <c r="T137" s="5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</row>
    <row r="138" s="111" customFormat="true" ht="39.6" hidden="true" customHeight="true" outlineLevel="0" collapsed="false">
      <c r="A138" s="108" t="s">
        <v>355</v>
      </c>
      <c r="B138" s="73" t="s">
        <v>356</v>
      </c>
      <c r="C138" s="54" t="s">
        <v>43</v>
      </c>
      <c r="D138" s="106" t="s">
        <v>357</v>
      </c>
      <c r="E138" s="31" t="n">
        <f aca="false">F138+I138</f>
        <v>0</v>
      </c>
      <c r="F138" s="44"/>
      <c r="G138" s="39"/>
      <c r="H138" s="39"/>
      <c r="I138" s="39"/>
      <c r="J138" s="31" t="n">
        <f aca="false">L138+O138</f>
        <v>0</v>
      </c>
      <c r="K138" s="40"/>
      <c r="L138" s="41"/>
      <c r="M138" s="39"/>
      <c r="N138" s="39"/>
      <c r="O138" s="39"/>
      <c r="P138" s="31" t="n">
        <f aca="false">E138+J138</f>
        <v>0</v>
      </c>
      <c r="Q138" s="109"/>
      <c r="R138" s="110"/>
      <c r="S138" s="109"/>
      <c r="T138" s="5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  <c r="BT138" s="109"/>
      <c r="BU138" s="109"/>
      <c r="BV138" s="109"/>
      <c r="BW138" s="109"/>
      <c r="BX138" s="109"/>
      <c r="BY138" s="109"/>
      <c r="BZ138" s="109"/>
      <c r="CA138" s="109"/>
      <c r="CB138" s="109"/>
    </row>
    <row r="139" s="111" customFormat="true" ht="45.75" hidden="false" customHeight="true" outlineLevel="0" collapsed="false">
      <c r="A139" s="29" t="s">
        <v>358</v>
      </c>
      <c r="B139" s="29"/>
      <c r="C139" s="29"/>
      <c r="D139" s="91" t="s">
        <v>359</v>
      </c>
      <c r="E139" s="31"/>
      <c r="F139" s="31"/>
      <c r="G139" s="31"/>
      <c r="H139" s="31"/>
      <c r="I139" s="31"/>
      <c r="J139" s="31" t="n">
        <f aca="false">J140</f>
        <v>113000000</v>
      </c>
      <c r="K139" s="31" t="n">
        <f aca="false">K140</f>
        <v>0</v>
      </c>
      <c r="L139" s="31" t="n">
        <f aca="false">L140</f>
        <v>0</v>
      </c>
      <c r="M139" s="31" t="n">
        <f aca="false">M140</f>
        <v>0</v>
      </c>
      <c r="N139" s="31" t="n">
        <f aca="false">N140</f>
        <v>0</v>
      </c>
      <c r="O139" s="31" t="n">
        <f aca="false">O140</f>
        <v>113000000</v>
      </c>
      <c r="P139" s="31" t="n">
        <f aca="false">P140</f>
        <v>113000000</v>
      </c>
      <c r="Q139" s="93"/>
      <c r="R139" s="42"/>
      <c r="S139" s="34" t="n">
        <f aca="false">E139+K139</f>
        <v>0</v>
      </c>
      <c r="T139" s="5"/>
      <c r="U139" s="93"/>
      <c r="V139" s="93"/>
      <c r="W139" s="93"/>
      <c r="X139" s="93"/>
      <c r="Y139" s="93"/>
      <c r="Z139" s="93"/>
      <c r="AA139" s="93"/>
      <c r="AB139" s="93"/>
      <c r="AC139" s="93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09"/>
      <c r="CB139" s="109"/>
    </row>
    <row r="140" s="111" customFormat="true" ht="46.9" hidden="false" customHeight="true" outlineLevel="0" collapsed="false">
      <c r="A140" s="29" t="s">
        <v>360</v>
      </c>
      <c r="B140" s="29"/>
      <c r="C140" s="29"/>
      <c r="D140" s="91" t="s">
        <v>359</v>
      </c>
      <c r="E140" s="31"/>
      <c r="F140" s="31"/>
      <c r="G140" s="31"/>
      <c r="H140" s="31"/>
      <c r="I140" s="31"/>
      <c r="J140" s="31" t="n">
        <f aca="false">J141</f>
        <v>113000000</v>
      </c>
      <c r="K140" s="31" t="n">
        <f aca="false">K141</f>
        <v>0</v>
      </c>
      <c r="L140" s="31" t="n">
        <f aca="false">L141</f>
        <v>0</v>
      </c>
      <c r="M140" s="31" t="n">
        <f aca="false">M141</f>
        <v>0</v>
      </c>
      <c r="N140" s="31" t="n">
        <f aca="false">N141</f>
        <v>0</v>
      </c>
      <c r="O140" s="31" t="n">
        <f aca="false">O141</f>
        <v>113000000</v>
      </c>
      <c r="P140" s="31" t="n">
        <f aca="false">P141</f>
        <v>113000000</v>
      </c>
      <c r="Q140" s="93"/>
      <c r="R140" s="42"/>
      <c r="S140" s="93"/>
      <c r="T140" s="5"/>
      <c r="U140" s="93"/>
      <c r="V140" s="93"/>
      <c r="W140" s="93"/>
      <c r="X140" s="93"/>
      <c r="Y140" s="93"/>
      <c r="Z140" s="93"/>
      <c r="AA140" s="93"/>
      <c r="AB140" s="93"/>
      <c r="AC140" s="93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  <c r="CA140" s="109"/>
      <c r="CB140" s="109"/>
    </row>
    <row r="141" s="111" customFormat="true" ht="43.5" hidden="false" customHeight="true" outlineLevel="0" collapsed="false">
      <c r="A141" s="73" t="s">
        <v>361</v>
      </c>
      <c r="B141" s="73" t="s">
        <v>362</v>
      </c>
      <c r="C141" s="73" t="s">
        <v>363</v>
      </c>
      <c r="D141" s="65" t="s">
        <v>364</v>
      </c>
      <c r="E141" s="31" t="n">
        <f aca="false">F141+I141</f>
        <v>0</v>
      </c>
      <c r="F141" s="44"/>
      <c r="G141" s="39"/>
      <c r="H141" s="39"/>
      <c r="I141" s="39"/>
      <c r="J141" s="31" t="n">
        <f aca="false">L141+O141</f>
        <v>113000000</v>
      </c>
      <c r="K141" s="40"/>
      <c r="L141" s="112"/>
      <c r="M141" s="39"/>
      <c r="N141" s="39"/>
      <c r="O141" s="112" t="n">
        <v>113000000</v>
      </c>
      <c r="P141" s="31" t="n">
        <f aca="false">E141+J141</f>
        <v>113000000</v>
      </c>
      <c r="Q141" s="93"/>
      <c r="R141" s="42"/>
      <c r="S141" s="93"/>
      <c r="T141" s="5"/>
      <c r="U141" s="93"/>
      <c r="V141" s="93"/>
      <c r="W141" s="93"/>
      <c r="X141" s="93"/>
      <c r="Y141" s="93"/>
      <c r="Z141" s="93"/>
      <c r="AA141" s="93"/>
      <c r="AB141" s="93"/>
      <c r="AC141" s="93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  <c r="CA141" s="109"/>
      <c r="CB141" s="109"/>
    </row>
    <row r="142" s="101" customFormat="true" ht="45.6" hidden="false" customHeight="true" outlineLevel="0" collapsed="false">
      <c r="A142" s="29" t="s">
        <v>365</v>
      </c>
      <c r="B142" s="29"/>
      <c r="C142" s="29"/>
      <c r="D142" s="91" t="s">
        <v>366</v>
      </c>
      <c r="E142" s="31" t="n">
        <f aca="false">F142+I142</f>
        <v>12911209</v>
      </c>
      <c r="F142" s="31" t="n">
        <f aca="false">F143</f>
        <v>12911209</v>
      </c>
      <c r="G142" s="31" t="n">
        <f aca="false">G143</f>
        <v>10748600</v>
      </c>
      <c r="H142" s="31" t="n">
        <f aca="false">H143</f>
        <v>208600</v>
      </c>
      <c r="I142" s="31" t="n">
        <f aca="false">I143</f>
        <v>0</v>
      </c>
      <c r="J142" s="31" t="n">
        <f aca="false">L142+O142</f>
        <v>3720000</v>
      </c>
      <c r="K142" s="31" t="n">
        <f aca="false">K143</f>
        <v>3720000</v>
      </c>
      <c r="L142" s="31" t="n">
        <f aca="false">L143</f>
        <v>0</v>
      </c>
      <c r="M142" s="31" t="n">
        <f aca="false">M143</f>
        <v>0</v>
      </c>
      <c r="N142" s="31" t="n">
        <f aca="false">N143</f>
        <v>0</v>
      </c>
      <c r="O142" s="31" t="n">
        <f aca="false">O143</f>
        <v>3720000</v>
      </c>
      <c r="P142" s="31" t="n">
        <f aca="false">E142+J142</f>
        <v>16631209</v>
      </c>
      <c r="Q142" s="92"/>
      <c r="R142" s="33"/>
      <c r="S142" s="34" t="n">
        <f aca="false">E142+K142</f>
        <v>16631209</v>
      </c>
      <c r="T142" s="5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</row>
    <row r="143" s="101" customFormat="true" ht="46.9" hidden="false" customHeight="true" outlineLevel="0" collapsed="false">
      <c r="A143" s="29" t="s">
        <v>367</v>
      </c>
      <c r="B143" s="29"/>
      <c r="C143" s="29"/>
      <c r="D143" s="91" t="s">
        <v>366</v>
      </c>
      <c r="E143" s="31" t="n">
        <f aca="false">F143+I143</f>
        <v>12911209</v>
      </c>
      <c r="F143" s="31" t="n">
        <f aca="false">F145+F146</f>
        <v>12911209</v>
      </c>
      <c r="G143" s="31" t="n">
        <f aca="false">G145+G146</f>
        <v>10748600</v>
      </c>
      <c r="H143" s="31" t="n">
        <f aca="false">H145+H146</f>
        <v>208600</v>
      </c>
      <c r="I143" s="31" t="n">
        <f aca="false">I145+I146</f>
        <v>0</v>
      </c>
      <c r="J143" s="31" t="n">
        <f aca="false">L143+O143</f>
        <v>3720000</v>
      </c>
      <c r="K143" s="31" t="n">
        <f aca="false">K145+K146</f>
        <v>3720000</v>
      </c>
      <c r="L143" s="31" t="n">
        <f aca="false">L145+L146</f>
        <v>0</v>
      </c>
      <c r="M143" s="31" t="n">
        <f aca="false">M145+M146</f>
        <v>0</v>
      </c>
      <c r="N143" s="31" t="n">
        <f aca="false">N145+N146</f>
        <v>0</v>
      </c>
      <c r="O143" s="31" t="n">
        <f aca="false">O145+O146</f>
        <v>3720000</v>
      </c>
      <c r="P143" s="31" t="n">
        <f aca="false">E143+J143</f>
        <v>16631209</v>
      </c>
      <c r="Q143" s="92"/>
      <c r="R143" s="36"/>
      <c r="S143" s="92"/>
      <c r="T143" s="5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</row>
    <row r="144" s="119" customFormat="true" ht="125.25" hidden="true" customHeight="true" outlineLevel="0" collapsed="false">
      <c r="A144" s="90"/>
      <c r="B144" s="90"/>
      <c r="C144" s="90"/>
      <c r="D144" s="113"/>
      <c r="E144" s="31" t="n">
        <f aca="false">F144+I144</f>
        <v>0</v>
      </c>
      <c r="F144" s="114"/>
      <c r="G144" s="115"/>
      <c r="H144" s="115"/>
      <c r="I144" s="115"/>
      <c r="J144" s="31" t="n">
        <f aca="false">L144+O144</f>
        <v>0</v>
      </c>
      <c r="K144" s="59"/>
      <c r="L144" s="116"/>
      <c r="M144" s="116"/>
      <c r="N144" s="116"/>
      <c r="O144" s="116"/>
      <c r="P144" s="31" t="n">
        <f aca="false">E144+J144</f>
        <v>0</v>
      </c>
      <c r="Q144" s="117"/>
      <c r="R144" s="118"/>
      <c r="S144" s="117"/>
      <c r="T144" s="5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</row>
    <row r="145" s="107" customFormat="true" ht="30.75" hidden="false" customHeight="true" outlineLevel="0" collapsed="false">
      <c r="A145" s="73" t="s">
        <v>368</v>
      </c>
      <c r="B145" s="73" t="s">
        <v>369</v>
      </c>
      <c r="C145" s="73" t="s">
        <v>370</v>
      </c>
      <c r="D145" s="106" t="s">
        <v>371</v>
      </c>
      <c r="E145" s="31" t="n">
        <f aca="false">F145+I145</f>
        <v>6824100</v>
      </c>
      <c r="F145" s="44" t="n">
        <v>6824100</v>
      </c>
      <c r="G145" s="39" t="n">
        <v>6230000</v>
      </c>
      <c r="H145" s="39" t="n">
        <v>171000</v>
      </c>
      <c r="I145" s="39"/>
      <c r="J145" s="31" t="n">
        <f aca="false">L145+O145</f>
        <v>0</v>
      </c>
      <c r="K145" s="40"/>
      <c r="L145" s="41"/>
      <c r="M145" s="39"/>
      <c r="N145" s="39"/>
      <c r="O145" s="39"/>
      <c r="P145" s="31" t="n">
        <f aca="false">E145+J145</f>
        <v>6824100</v>
      </c>
      <c r="Q145" s="93"/>
      <c r="R145" s="42"/>
      <c r="S145" s="93"/>
      <c r="T145" s="5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</row>
    <row r="146" s="107" customFormat="true" ht="51" hidden="false" customHeight="true" outlineLevel="0" collapsed="false">
      <c r="A146" s="73" t="s">
        <v>372</v>
      </c>
      <c r="B146" s="73" t="s">
        <v>373</v>
      </c>
      <c r="C146" s="73" t="s">
        <v>370</v>
      </c>
      <c r="D146" s="106" t="s">
        <v>374</v>
      </c>
      <c r="E146" s="31" t="n">
        <f aca="false">F146+I146</f>
        <v>6087109</v>
      </c>
      <c r="F146" s="44" t="n">
        <v>6087109</v>
      </c>
      <c r="G146" s="39" t="n">
        <v>4518600</v>
      </c>
      <c r="H146" s="39" t="n">
        <v>37600</v>
      </c>
      <c r="I146" s="39"/>
      <c r="J146" s="31" t="n">
        <f aca="false">L146+O146</f>
        <v>3720000</v>
      </c>
      <c r="K146" s="40" t="n">
        <v>3720000</v>
      </c>
      <c r="L146" s="41"/>
      <c r="M146" s="39"/>
      <c r="N146" s="39"/>
      <c r="O146" s="39" t="n">
        <v>3720000</v>
      </c>
      <c r="P146" s="31" t="n">
        <f aca="false">E146+J146</f>
        <v>9807109</v>
      </c>
      <c r="Q146" s="93"/>
      <c r="R146" s="42"/>
      <c r="S146" s="93"/>
      <c r="T146" s="5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</row>
    <row r="147" s="121" customFormat="true" ht="33.75" hidden="false" customHeight="true" outlineLevel="0" collapsed="false">
      <c r="A147" s="29" t="s">
        <v>375</v>
      </c>
      <c r="B147" s="29"/>
      <c r="C147" s="45"/>
      <c r="D147" s="91" t="s">
        <v>376</v>
      </c>
      <c r="E147" s="31" t="n">
        <f aca="false">F147+I147</f>
        <v>82550700</v>
      </c>
      <c r="F147" s="31" t="n">
        <f aca="false">F148</f>
        <v>82550700</v>
      </c>
      <c r="G147" s="31" t="n">
        <f aca="false">G148</f>
        <v>0</v>
      </c>
      <c r="H147" s="31" t="n">
        <f aca="false">H148</f>
        <v>0</v>
      </c>
      <c r="I147" s="31" t="n">
        <f aca="false">I148</f>
        <v>0</v>
      </c>
      <c r="J147" s="31" t="n">
        <f aca="false">L147+O147</f>
        <v>0</v>
      </c>
      <c r="K147" s="31" t="n">
        <f aca="false">K148</f>
        <v>0</v>
      </c>
      <c r="L147" s="31" t="n">
        <f aca="false">L148</f>
        <v>0</v>
      </c>
      <c r="M147" s="31" t="n">
        <f aca="false">M148</f>
        <v>0</v>
      </c>
      <c r="N147" s="31" t="n">
        <f aca="false">N148</f>
        <v>0</v>
      </c>
      <c r="O147" s="31" t="n">
        <f aca="false">O148</f>
        <v>0</v>
      </c>
      <c r="P147" s="31" t="n">
        <f aca="false">E147+J147</f>
        <v>82550700</v>
      </c>
      <c r="Q147" s="120"/>
      <c r="R147" s="33"/>
      <c r="S147" s="34" t="n">
        <f aca="false">E147+K147</f>
        <v>82550700</v>
      </c>
      <c r="T147" s="5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</row>
    <row r="148" s="121" customFormat="true" ht="30.75" hidden="false" customHeight="true" outlineLevel="0" collapsed="false">
      <c r="A148" s="29" t="s">
        <v>377</v>
      </c>
      <c r="B148" s="29"/>
      <c r="C148" s="45"/>
      <c r="D148" s="91" t="s">
        <v>376</v>
      </c>
      <c r="E148" s="31" t="n">
        <f aca="false">F148+I148</f>
        <v>82550700</v>
      </c>
      <c r="F148" s="31" t="n">
        <f aca="false">F149+F151+F150</f>
        <v>82550700</v>
      </c>
      <c r="G148" s="31" t="n">
        <f aca="false">G149+G151+G150</f>
        <v>0</v>
      </c>
      <c r="H148" s="31" t="n">
        <f aca="false">H149+H151+H150</f>
        <v>0</v>
      </c>
      <c r="I148" s="31" t="n">
        <f aca="false">I149+I151+I150</f>
        <v>0</v>
      </c>
      <c r="J148" s="31" t="n">
        <f aca="false">J149+J151+J150</f>
        <v>0</v>
      </c>
      <c r="K148" s="31" t="n">
        <f aca="false">K149+K151+K150</f>
        <v>0</v>
      </c>
      <c r="L148" s="31" t="n">
        <f aca="false">L149+L151+L150</f>
        <v>0</v>
      </c>
      <c r="M148" s="31" t="n">
        <f aca="false">M149+M151+M150</f>
        <v>0</v>
      </c>
      <c r="N148" s="31" t="n">
        <f aca="false">N149+N151+N150</f>
        <v>0</v>
      </c>
      <c r="O148" s="31" t="n">
        <f aca="false">O149+O151+O150</f>
        <v>0</v>
      </c>
      <c r="P148" s="31" t="n">
        <f aca="false">P149+P151+P150</f>
        <v>82550700</v>
      </c>
      <c r="Q148" s="120"/>
      <c r="R148" s="36"/>
      <c r="S148" s="120"/>
      <c r="T148" s="5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</row>
    <row r="149" s="5" customFormat="true" ht="88.15" hidden="false" customHeight="true" outlineLevel="0" collapsed="false">
      <c r="A149" s="73" t="s">
        <v>378</v>
      </c>
      <c r="B149" s="73" t="s">
        <v>379</v>
      </c>
      <c r="C149" s="73" t="s">
        <v>34</v>
      </c>
      <c r="D149" s="122" t="s">
        <v>380</v>
      </c>
      <c r="E149" s="31" t="n">
        <f aca="false">F149+I149</f>
        <v>66572900</v>
      </c>
      <c r="F149" s="44" t="n">
        <v>66572900</v>
      </c>
      <c r="G149" s="44"/>
      <c r="H149" s="44"/>
      <c r="I149" s="44"/>
      <c r="J149" s="31" t="n">
        <f aca="false">L149+O149</f>
        <v>0</v>
      </c>
      <c r="K149" s="44"/>
      <c r="L149" s="41"/>
      <c r="M149" s="39"/>
      <c r="N149" s="39"/>
      <c r="O149" s="95"/>
      <c r="P149" s="31" t="n">
        <f aca="false">E149+J149</f>
        <v>66572900</v>
      </c>
      <c r="R149" s="42"/>
      <c r="S149" s="123"/>
    </row>
    <row r="150" s="5" customFormat="true" ht="26.25" hidden="true" customHeight="true" outlineLevel="0" collapsed="false">
      <c r="A150" s="73" t="s">
        <v>381</v>
      </c>
      <c r="B150" s="73" t="s">
        <v>382</v>
      </c>
      <c r="C150" s="73" t="s">
        <v>34</v>
      </c>
      <c r="D150" s="122" t="s">
        <v>383</v>
      </c>
      <c r="E150" s="31" t="n">
        <f aca="false">F150+I150</f>
        <v>0</v>
      </c>
      <c r="F150" s="44"/>
      <c r="G150" s="44"/>
      <c r="H150" s="44"/>
      <c r="I150" s="44"/>
      <c r="J150" s="31" t="n">
        <f aca="false">L150+O150</f>
        <v>0</v>
      </c>
      <c r="K150" s="44"/>
      <c r="L150" s="41"/>
      <c r="M150" s="39"/>
      <c r="N150" s="39"/>
      <c r="O150" s="95"/>
      <c r="P150" s="31" t="n">
        <f aca="false">E150+J150</f>
        <v>0</v>
      </c>
      <c r="R150" s="42"/>
      <c r="S150" s="123"/>
    </row>
    <row r="151" customFormat="false" ht="30" hidden="false" customHeight="true" outlineLevel="0" collapsed="false">
      <c r="A151" s="124" t="s">
        <v>384</v>
      </c>
      <c r="B151" s="124" t="s">
        <v>385</v>
      </c>
      <c r="C151" s="124" t="s">
        <v>35</v>
      </c>
      <c r="D151" s="125" t="s">
        <v>386</v>
      </c>
      <c r="E151" s="31" t="n">
        <f aca="false">F151+I151</f>
        <v>15977800</v>
      </c>
      <c r="F151" s="44" t="n">
        <f aca="false">17577800-1600000</f>
        <v>15977800</v>
      </c>
      <c r="G151" s="86"/>
      <c r="H151" s="86"/>
      <c r="I151" s="86"/>
      <c r="J151" s="31" t="n">
        <f aca="false">L151+O151</f>
        <v>0</v>
      </c>
      <c r="K151" s="44"/>
      <c r="L151" s="126"/>
      <c r="M151" s="95"/>
      <c r="N151" s="95"/>
      <c r="O151" s="95"/>
      <c r="P151" s="31" t="n">
        <f aca="false">E151+J151</f>
        <v>15977800</v>
      </c>
      <c r="Q151" s="93"/>
      <c r="R151" s="42"/>
      <c r="S151" s="93"/>
      <c r="U151" s="93"/>
      <c r="V151" s="93"/>
      <c r="W151" s="93"/>
      <c r="X151" s="93"/>
      <c r="Y151" s="93"/>
      <c r="Z151" s="93"/>
      <c r="AA151" s="93"/>
    </row>
    <row r="152" s="71" customFormat="true" ht="31.5" hidden="false" customHeight="true" outlineLevel="0" collapsed="false">
      <c r="A152" s="127"/>
      <c r="B152" s="127"/>
      <c r="C152" s="127"/>
      <c r="D152" s="128" t="s">
        <v>387</v>
      </c>
      <c r="E152" s="31" t="n">
        <f aca="false">E13+E20+E23+E27+E49+E67+E85+E90+E102+E117+E121+E124+E130+E134+E139+E142+E147</f>
        <v>2128084709</v>
      </c>
      <c r="F152" s="31" t="n">
        <f aca="false">F13+F20+F23+F27+F49+F67+F85+F90+F102+F117+F121+F124+F130+F134+F139+F142+F147</f>
        <v>2128084709</v>
      </c>
      <c r="G152" s="31" t="n">
        <f aca="false">G13+G20+G23+G27+G49+G67+G85+G90+G102+G117+G121+G124+G130+G134+G139+G142+G147</f>
        <v>708296100</v>
      </c>
      <c r="H152" s="31" t="n">
        <f aca="false">H13+H20+H23+H27+H49+H67+H85+H90+H102+H117+H121+H124+H130+H134+H139+H142+H147</f>
        <v>122746500</v>
      </c>
      <c r="I152" s="31" t="n">
        <f aca="false">I13+I20+I23+I27+I49+I67+I85+I90+I102+I117+I121+I124+I130+I134+I139+I142+I147</f>
        <v>0</v>
      </c>
      <c r="J152" s="31" t="n">
        <f aca="false">J13+J20+J23+J27+J49+J67+J85+J90+J102+J117+J121+J124+J130+J134+J139+J142+J147</f>
        <v>274498591</v>
      </c>
      <c r="K152" s="31" t="n">
        <f aca="false">K13+K20+K23+K27+K49+K67+K85+K90+K102+K117+K121+K124+K130+K134+K139+K142+K147</f>
        <v>84175291</v>
      </c>
      <c r="L152" s="31" t="n">
        <f aca="false">L13+L20+L23+L27+L49+L67+L85+L90+L102+L117+L121+L124+L130+L134+L139+L142+L147</f>
        <v>74131300</v>
      </c>
      <c r="M152" s="31" t="n">
        <f aca="false">M13+M20+M23+M27+M49+M67+M85+M90+M102+M117+M121+M124+M130+M134+M139+M142+M147</f>
        <v>7971400</v>
      </c>
      <c r="N152" s="31" t="n">
        <f aca="false">N13+N20+N23+N27+N49+N67+N85+N90+N102+N117+N121+N124+N130+N134+N139+N142+N147</f>
        <v>1494700</v>
      </c>
      <c r="O152" s="31" t="n">
        <f aca="false">O13+O20+O23+O27+O49+O67+O85+O90+O102+O117+O121+O124+O130+O134+O139+O142+O147</f>
        <v>200367291</v>
      </c>
      <c r="P152" s="31" t="n">
        <f aca="false">P13+P20+P23+P27+P49+P67+P85+P90+P102+P117+P121+P124+P130+P134+P139+P142+P147</f>
        <v>2402583300</v>
      </c>
      <c r="Q152" s="93"/>
      <c r="R152" s="33"/>
      <c r="S152" s="34" t="n">
        <f aca="false">E152+K152</f>
        <v>2212260000</v>
      </c>
      <c r="T152" s="5"/>
    </row>
    <row r="153" customFormat="false" ht="0.75" hidden="true" customHeight="true" outlineLevel="0" collapsed="false">
      <c r="C153" s="129"/>
      <c r="D153" s="130"/>
      <c r="E153" s="131"/>
      <c r="F153" s="131"/>
      <c r="G153" s="132"/>
      <c r="H153" s="132"/>
      <c r="I153" s="132"/>
      <c r="J153" s="133" t="n">
        <f aca="false">L153+O153</f>
        <v>0</v>
      </c>
      <c r="K153" s="134"/>
      <c r="L153" s="132"/>
      <c r="M153" s="132"/>
      <c r="N153" s="132"/>
      <c r="O153" s="132"/>
      <c r="P153" s="131"/>
      <c r="R153" s="42"/>
    </row>
    <row r="154" customFormat="false" ht="0.75" hidden="true" customHeight="true" outlineLevel="0" collapsed="false">
      <c r="C154" s="129"/>
      <c r="D154" s="130"/>
      <c r="E154" s="131"/>
      <c r="F154" s="131"/>
      <c r="G154" s="132"/>
      <c r="H154" s="132"/>
      <c r="I154" s="132"/>
      <c r="J154" s="133" t="n">
        <f aca="false">L154+O154</f>
        <v>0</v>
      </c>
      <c r="K154" s="134"/>
      <c r="L154" s="132"/>
      <c r="M154" s="132"/>
      <c r="N154" s="132"/>
      <c r="O154" s="132"/>
      <c r="P154" s="131"/>
      <c r="R154" s="42"/>
    </row>
    <row r="155" customFormat="false" ht="0.75" hidden="true" customHeight="true" outlineLevel="0" collapsed="false">
      <c r="C155" s="129"/>
      <c r="D155" s="130"/>
      <c r="E155" s="131"/>
      <c r="F155" s="131"/>
      <c r="G155" s="132"/>
      <c r="H155" s="132"/>
      <c r="I155" s="132"/>
      <c r="J155" s="133" t="n">
        <f aca="false">L155+O155</f>
        <v>0</v>
      </c>
      <c r="K155" s="134"/>
      <c r="L155" s="132"/>
      <c r="M155" s="132"/>
      <c r="N155" s="132"/>
      <c r="O155" s="132"/>
      <c r="P155" s="131"/>
      <c r="R155" s="42"/>
    </row>
    <row r="156" customFormat="false" ht="0.75" hidden="true" customHeight="true" outlineLevel="0" collapsed="false">
      <c r="C156" s="129"/>
      <c r="D156" s="130"/>
      <c r="E156" s="131"/>
      <c r="F156" s="131"/>
      <c r="G156" s="132"/>
      <c r="H156" s="132"/>
      <c r="I156" s="132"/>
      <c r="J156" s="133" t="n">
        <f aca="false">L156+O156</f>
        <v>0</v>
      </c>
      <c r="K156" s="134"/>
      <c r="L156" s="132"/>
      <c r="M156" s="132"/>
      <c r="N156" s="132"/>
      <c r="O156" s="132"/>
      <c r="P156" s="131"/>
      <c r="R156" s="42"/>
    </row>
    <row r="157" customFormat="false" ht="0.75" hidden="true" customHeight="true" outlineLevel="0" collapsed="false">
      <c r="C157" s="129"/>
      <c r="D157" s="130"/>
      <c r="E157" s="131"/>
      <c r="F157" s="131"/>
      <c r="G157" s="132"/>
      <c r="H157" s="132"/>
      <c r="I157" s="132"/>
      <c r="J157" s="133" t="n">
        <f aca="false">L157+O157</f>
        <v>0</v>
      </c>
      <c r="K157" s="134"/>
      <c r="L157" s="132"/>
      <c r="M157" s="132"/>
      <c r="N157" s="132"/>
      <c r="O157" s="132"/>
      <c r="P157" s="131"/>
      <c r="R157" s="42"/>
    </row>
    <row r="158" customFormat="false" ht="0.75" hidden="true" customHeight="true" outlineLevel="0" collapsed="false">
      <c r="C158" s="129"/>
      <c r="D158" s="130"/>
      <c r="E158" s="131"/>
      <c r="F158" s="131"/>
      <c r="G158" s="132"/>
      <c r="H158" s="132"/>
      <c r="I158" s="132"/>
      <c r="J158" s="135" t="n">
        <f aca="false">L158+O158</f>
        <v>0</v>
      </c>
      <c r="K158" s="134"/>
      <c r="L158" s="132"/>
      <c r="M158" s="132"/>
      <c r="N158" s="132"/>
      <c r="O158" s="132"/>
      <c r="P158" s="131"/>
      <c r="R158" s="42"/>
    </row>
    <row r="159" customFormat="false" ht="76.5" hidden="false" customHeight="true" outlineLevel="0" collapsed="false">
      <c r="C159" s="129"/>
      <c r="D159" s="130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7"/>
      <c r="R159" s="138"/>
      <c r="S159" s="137"/>
    </row>
    <row r="160" customFormat="false" ht="22.9" hidden="false" customHeight="true" outlineLevel="0" collapsed="false">
      <c r="A160" s="139" t="s">
        <v>388</v>
      </c>
      <c r="B160" s="139"/>
      <c r="C160" s="139"/>
      <c r="D160" s="139"/>
      <c r="E160" s="140"/>
      <c r="F160" s="141"/>
      <c r="G160" s="142"/>
      <c r="H160" s="142"/>
      <c r="I160" s="142"/>
      <c r="J160" s="143"/>
      <c r="K160" s="143"/>
      <c r="L160" s="144"/>
      <c r="M160" s="144"/>
      <c r="N160" s="144"/>
      <c r="O160" s="144"/>
      <c r="P160" s="144"/>
      <c r="Q160" s="137"/>
      <c r="R160" s="138"/>
      <c r="S160" s="137"/>
    </row>
    <row r="161" customFormat="false" ht="21" hidden="false" customHeight="true" outlineLevel="0" collapsed="false">
      <c r="A161" s="145" t="s">
        <v>389</v>
      </c>
      <c r="B161" s="145"/>
      <c r="C161" s="145"/>
      <c r="D161" s="145"/>
      <c r="E161" s="145"/>
      <c r="F161" s="146"/>
      <c r="G161" s="147"/>
      <c r="H161" s="148"/>
      <c r="I161" s="148"/>
      <c r="J161" s="149"/>
      <c r="K161" s="149"/>
      <c r="L161" s="150"/>
      <c r="M161" s="151"/>
      <c r="N161" s="151"/>
      <c r="O161" s="152" t="s">
        <v>390</v>
      </c>
      <c r="P161" s="152"/>
      <c r="Q161" s="153"/>
    </row>
    <row r="162" s="156" customFormat="true" ht="23.45" hidden="false" customHeight="true" outlineLevel="0" collapsed="false">
      <c r="A162" s="1"/>
      <c r="B162" s="1"/>
      <c r="C162" s="1"/>
      <c r="D162" s="154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</row>
    <row r="163" customFormat="false" ht="20.25" hidden="false" customHeight="false" outlineLevel="0" collapsed="false"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</row>
    <row r="164" customFormat="false" ht="20.25" hidden="false" customHeight="false" outlineLevel="0" collapsed="false"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</row>
    <row r="165" customFormat="false" ht="20.25" hidden="false" customHeight="false" outlineLevel="0" collapsed="false">
      <c r="E165" s="157"/>
      <c r="F165" s="157"/>
      <c r="G165" s="157"/>
      <c r="H165" s="157"/>
      <c r="I165" s="157"/>
      <c r="J165" s="157"/>
      <c r="K165" s="157"/>
      <c r="L165" s="158"/>
      <c r="M165" s="158"/>
      <c r="N165" s="158"/>
      <c r="O165" s="157"/>
      <c r="P165" s="159"/>
      <c r="S165" s="159"/>
    </row>
    <row r="166" customFormat="false" ht="20.25" hidden="false" customHeight="false" outlineLevel="0" collapsed="false">
      <c r="D166" s="130"/>
      <c r="E166" s="160"/>
      <c r="F166" s="160"/>
      <c r="G166" s="157"/>
      <c r="H166" s="157"/>
      <c r="I166" s="157"/>
      <c r="J166" s="157"/>
      <c r="K166" s="157"/>
      <c r="L166" s="158"/>
      <c r="M166" s="158"/>
      <c r="N166" s="158"/>
      <c r="O166" s="157"/>
      <c r="P166" s="159"/>
      <c r="S166" s="159"/>
    </row>
    <row r="167" customFormat="false" ht="20.25" hidden="false" customHeight="false" outlineLevel="0" collapsed="false">
      <c r="E167" s="4"/>
      <c r="F167" s="4"/>
      <c r="J167" s="4"/>
      <c r="K167" s="4"/>
      <c r="L167" s="158"/>
      <c r="M167" s="158"/>
      <c r="N167" s="158"/>
      <c r="O167" s="157"/>
      <c r="P167" s="159"/>
    </row>
    <row r="168" customFormat="false" ht="20.25" hidden="false" customHeight="false" outlineLevel="0" collapsed="false">
      <c r="E168" s="4"/>
      <c r="F168" s="4"/>
      <c r="J168" s="4"/>
      <c r="K168" s="4"/>
      <c r="L168" s="161"/>
      <c r="M168" s="161"/>
      <c r="N168" s="161"/>
      <c r="O168" s="162"/>
      <c r="P168" s="163"/>
    </row>
    <row r="169" customFormat="false" ht="20.25" hidden="false" customHeight="false" outlineLevel="0" collapsed="false">
      <c r="E169" s="4"/>
      <c r="F169" s="4"/>
      <c r="J169" s="4"/>
      <c r="K169" s="4"/>
      <c r="L169" s="158"/>
      <c r="M169" s="158"/>
      <c r="N169" s="158"/>
      <c r="O169" s="157"/>
      <c r="P169" s="159"/>
    </row>
    <row r="170" customFormat="false" ht="20.25" hidden="false" customHeight="false" outlineLevel="0" collapsed="false">
      <c r="E170" s="4"/>
      <c r="F170" s="4"/>
      <c r="J170" s="4"/>
      <c r="K170" s="4"/>
      <c r="L170" s="158"/>
      <c r="M170" s="158"/>
      <c r="N170" s="158"/>
      <c r="O170" s="157"/>
      <c r="P170" s="159"/>
    </row>
    <row r="171" customFormat="false" ht="20.25" hidden="false" customHeight="false" outlineLevel="0" collapsed="false">
      <c r="E171" s="4"/>
      <c r="F171" s="4"/>
      <c r="J171" s="4"/>
      <c r="K171" s="4"/>
      <c r="L171" s="158"/>
      <c r="M171" s="158"/>
      <c r="N171" s="158"/>
      <c r="O171" s="157"/>
      <c r="P171" s="159"/>
    </row>
    <row r="172" customFormat="false" ht="20.25" hidden="false" customHeight="false" outlineLevel="0" collapsed="false">
      <c r="E172" s="4"/>
      <c r="F172" s="4"/>
      <c r="J172" s="4"/>
      <c r="K172" s="4"/>
      <c r="L172" s="161"/>
      <c r="M172" s="161"/>
      <c r="N172" s="161"/>
      <c r="P172" s="163"/>
    </row>
    <row r="173" customFormat="false" ht="20.25" hidden="false" customHeight="false" outlineLevel="0" collapsed="false">
      <c r="E173" s="4"/>
      <c r="F173" s="4"/>
      <c r="J173" s="4"/>
      <c r="K173" s="4"/>
      <c r="L173" s="164"/>
      <c r="M173" s="164"/>
      <c r="N173" s="164"/>
      <c r="O173" s="164"/>
      <c r="P173" s="165"/>
    </row>
    <row r="174" customFormat="false" ht="20.25" hidden="false" customHeight="false" outlineLevel="0" collapsed="false">
      <c r="E174" s="4"/>
      <c r="F174" s="4"/>
      <c r="J174" s="4"/>
      <c r="K174" s="4"/>
      <c r="P174" s="4"/>
    </row>
    <row r="175" customFormat="false" ht="20.25" hidden="false" customHeight="false" outlineLevel="0" collapsed="false">
      <c r="E175" s="4"/>
      <c r="F175" s="4"/>
      <c r="J175" s="4"/>
      <c r="K175" s="4"/>
      <c r="P175" s="4"/>
    </row>
    <row r="176" customFormat="false" ht="20.25" hidden="false" customHeight="false" outlineLevel="0" collapsed="false">
      <c r="E176" s="4"/>
      <c r="F176" s="4"/>
      <c r="J176" s="4"/>
      <c r="K176" s="4"/>
      <c r="P176" s="4"/>
    </row>
    <row r="177" customFormat="false" ht="20.25" hidden="false" customHeight="false" outlineLevel="0" collapsed="false">
      <c r="E177" s="4"/>
      <c r="F177" s="4"/>
      <c r="J177" s="4"/>
      <c r="K177" s="4"/>
      <c r="P177" s="4"/>
    </row>
    <row r="178" customFormat="false" ht="20.25" hidden="false" customHeight="false" outlineLevel="0" collapsed="false">
      <c r="E178" s="4"/>
      <c r="F178" s="4"/>
      <c r="J178" s="4"/>
      <c r="K178" s="4"/>
      <c r="P178" s="4"/>
    </row>
    <row r="179" customFormat="false" ht="20.25" hidden="false" customHeight="false" outlineLevel="0" collapsed="false">
      <c r="E179" s="4"/>
      <c r="F179" s="4"/>
      <c r="J179" s="4"/>
      <c r="K179" s="4"/>
      <c r="P179" s="4"/>
    </row>
    <row r="180" customFormat="false" ht="20.25" hidden="false" customHeight="false" outlineLevel="0" collapsed="false">
      <c r="E180" s="4"/>
      <c r="F180" s="4"/>
      <c r="J180" s="4"/>
      <c r="K180" s="4"/>
      <c r="P180" s="4"/>
    </row>
    <row r="181" customFormat="false" ht="20.25" hidden="false" customHeight="false" outlineLevel="0" collapsed="false">
      <c r="E181" s="4"/>
      <c r="F181" s="4"/>
      <c r="J181" s="4"/>
      <c r="K181" s="4"/>
      <c r="P181" s="4"/>
    </row>
    <row r="182" customFormat="false" ht="20.25" hidden="false" customHeight="false" outlineLevel="0" collapsed="false">
      <c r="E182" s="4"/>
      <c r="F182" s="4"/>
      <c r="J182" s="4"/>
      <c r="K182" s="4"/>
      <c r="P182" s="4"/>
    </row>
    <row r="183" customFormat="false" ht="20.25" hidden="false" customHeight="false" outlineLevel="0" collapsed="false">
      <c r="E183" s="4"/>
      <c r="F183" s="4"/>
      <c r="J183" s="4"/>
      <c r="K183" s="4"/>
      <c r="P183" s="4"/>
    </row>
    <row r="184" customFormat="false" ht="20.25" hidden="false" customHeight="false" outlineLevel="0" collapsed="false">
      <c r="E184" s="4"/>
      <c r="F184" s="4"/>
      <c r="J184" s="4"/>
      <c r="K184" s="4"/>
      <c r="P184" s="4"/>
    </row>
    <row r="185" customFormat="false" ht="20.25" hidden="false" customHeight="false" outlineLevel="0" collapsed="false">
      <c r="E185" s="4"/>
      <c r="F185" s="4"/>
      <c r="J185" s="4"/>
      <c r="K185" s="4"/>
      <c r="P185" s="4"/>
    </row>
    <row r="186" customFormat="false" ht="20.25" hidden="false" customHeight="false" outlineLevel="0" collapsed="false">
      <c r="E186" s="4"/>
      <c r="F186" s="4"/>
      <c r="J186" s="4"/>
      <c r="K186" s="4"/>
      <c r="P186" s="4"/>
    </row>
    <row r="187" customFormat="false" ht="20.25" hidden="false" customHeight="false" outlineLevel="0" collapsed="false">
      <c r="E187" s="4"/>
      <c r="F187" s="4"/>
      <c r="J187" s="4"/>
      <c r="K187" s="4"/>
      <c r="P187" s="4"/>
    </row>
    <row r="188" customFormat="false" ht="20.25" hidden="false" customHeight="false" outlineLevel="0" collapsed="false">
      <c r="E188" s="4"/>
      <c r="F188" s="4"/>
      <c r="J188" s="4"/>
      <c r="K188" s="4"/>
      <c r="P188" s="4"/>
    </row>
    <row r="189" customFormat="false" ht="20.25" hidden="false" customHeight="false" outlineLevel="0" collapsed="false">
      <c r="E189" s="4"/>
      <c r="F189" s="4"/>
      <c r="J189" s="4"/>
      <c r="K189" s="4"/>
      <c r="P189" s="4"/>
    </row>
    <row r="190" customFormat="false" ht="20.25" hidden="false" customHeight="false" outlineLevel="0" collapsed="false">
      <c r="E190" s="4"/>
      <c r="F190" s="4"/>
      <c r="J190" s="4"/>
      <c r="K190" s="4"/>
      <c r="P190" s="4"/>
    </row>
    <row r="191" customFormat="false" ht="20.25" hidden="false" customHeight="false" outlineLevel="0" collapsed="false">
      <c r="E191" s="4"/>
      <c r="F191" s="4"/>
      <c r="J191" s="4"/>
      <c r="K191" s="4"/>
      <c r="P191" s="4"/>
    </row>
    <row r="192" customFormat="false" ht="20.25" hidden="false" customHeight="false" outlineLevel="0" collapsed="false">
      <c r="E192" s="4"/>
      <c r="F192" s="4"/>
      <c r="J192" s="4"/>
      <c r="K192" s="4"/>
      <c r="P192" s="4"/>
    </row>
    <row r="193" customFormat="false" ht="20.25" hidden="false" customHeight="false" outlineLevel="0" collapsed="false">
      <c r="E193" s="4"/>
      <c r="F193" s="4"/>
      <c r="J193" s="4"/>
      <c r="K193" s="4"/>
      <c r="P193" s="4"/>
    </row>
    <row r="194" customFormat="false" ht="20.25" hidden="false" customHeight="false" outlineLevel="0" collapsed="false">
      <c r="E194" s="4"/>
      <c r="F194" s="4"/>
      <c r="J194" s="4"/>
      <c r="K194" s="4"/>
      <c r="P194" s="4"/>
    </row>
    <row r="195" customFormat="false" ht="20.25" hidden="false" customHeight="false" outlineLevel="0" collapsed="false">
      <c r="E195" s="4"/>
      <c r="F195" s="4"/>
      <c r="J195" s="4"/>
      <c r="K195" s="4"/>
      <c r="P195" s="4"/>
    </row>
    <row r="196" customFormat="false" ht="20.25" hidden="false" customHeight="false" outlineLevel="0" collapsed="false">
      <c r="E196" s="4"/>
      <c r="F196" s="4"/>
      <c r="J196" s="4"/>
      <c r="K196" s="4"/>
      <c r="P196" s="4"/>
    </row>
    <row r="197" customFormat="false" ht="20.25" hidden="false" customHeight="false" outlineLevel="0" collapsed="false">
      <c r="E197" s="4"/>
      <c r="F197" s="4"/>
      <c r="J197" s="4"/>
      <c r="K197" s="4"/>
      <c r="P197" s="4"/>
    </row>
    <row r="198" customFormat="false" ht="20.25" hidden="false" customHeight="false" outlineLevel="0" collapsed="false">
      <c r="E198" s="4"/>
      <c r="F198" s="4"/>
      <c r="J198" s="4"/>
      <c r="K198" s="4"/>
      <c r="P198" s="4"/>
    </row>
    <row r="199" customFormat="false" ht="20.25" hidden="false" customHeight="false" outlineLevel="0" collapsed="false">
      <c r="E199" s="4"/>
      <c r="F199" s="4"/>
      <c r="J199" s="4"/>
      <c r="K199" s="4"/>
      <c r="P199" s="4"/>
    </row>
    <row r="200" customFormat="false" ht="20.25" hidden="false" customHeight="false" outlineLevel="0" collapsed="false">
      <c r="E200" s="4"/>
      <c r="F200" s="4"/>
      <c r="J200" s="4"/>
      <c r="K200" s="4"/>
      <c r="P200" s="4"/>
    </row>
    <row r="201" customFormat="false" ht="20.25" hidden="false" customHeight="false" outlineLevel="0" collapsed="false">
      <c r="E201" s="4"/>
      <c r="F201" s="4"/>
      <c r="J201" s="4"/>
      <c r="K201" s="4"/>
      <c r="P201" s="4"/>
    </row>
    <row r="202" customFormat="false" ht="20.25" hidden="false" customHeight="false" outlineLevel="0" collapsed="false">
      <c r="E202" s="4"/>
      <c r="F202" s="4"/>
      <c r="J202" s="4"/>
      <c r="K202" s="4"/>
      <c r="P202" s="4"/>
    </row>
    <row r="203" customFormat="false" ht="20.25" hidden="false" customHeight="false" outlineLevel="0" collapsed="false">
      <c r="E203" s="4"/>
      <c r="F203" s="4"/>
      <c r="J203" s="4"/>
      <c r="K203" s="4"/>
      <c r="P203" s="4"/>
    </row>
    <row r="204" customFormat="false" ht="20.25" hidden="false" customHeight="false" outlineLevel="0" collapsed="false">
      <c r="E204" s="4"/>
      <c r="F204" s="4"/>
      <c r="J204" s="4"/>
      <c r="K204" s="4"/>
      <c r="P204" s="4"/>
    </row>
    <row r="205" customFormat="false" ht="20.25" hidden="false" customHeight="false" outlineLevel="0" collapsed="false">
      <c r="E205" s="4"/>
      <c r="F205" s="4"/>
      <c r="J205" s="4"/>
      <c r="K205" s="4"/>
      <c r="P205" s="4"/>
    </row>
    <row r="206" customFormat="false" ht="20.25" hidden="false" customHeight="false" outlineLevel="0" collapsed="false">
      <c r="E206" s="4"/>
      <c r="F206" s="4"/>
      <c r="J206" s="4"/>
      <c r="K206" s="4"/>
      <c r="P206" s="4"/>
    </row>
    <row r="207" customFormat="false" ht="20.25" hidden="false" customHeight="false" outlineLevel="0" collapsed="false">
      <c r="E207" s="4"/>
      <c r="F207" s="4"/>
      <c r="J207" s="4"/>
      <c r="K207" s="4"/>
      <c r="P207" s="4"/>
    </row>
    <row r="208" customFormat="false" ht="20.25" hidden="false" customHeight="false" outlineLevel="0" collapsed="false">
      <c r="E208" s="4"/>
      <c r="F208" s="4"/>
      <c r="J208" s="4"/>
      <c r="K208" s="4"/>
      <c r="P208" s="4"/>
    </row>
    <row r="209" customFormat="false" ht="20.25" hidden="false" customHeight="false" outlineLevel="0" collapsed="false">
      <c r="A209" s="166"/>
      <c r="B209" s="167"/>
      <c r="C209" s="168"/>
      <c r="E209" s="4"/>
      <c r="F209" s="4"/>
      <c r="J209" s="4"/>
      <c r="K209" s="4"/>
      <c r="P209" s="4"/>
    </row>
    <row r="210" customFormat="false" ht="75" hidden="false" customHeight="true" outlineLevel="0" collapsed="false">
      <c r="A210" s="169"/>
      <c r="B210" s="169"/>
      <c r="C210" s="169"/>
      <c r="E210" s="4"/>
      <c r="F210" s="4"/>
      <c r="J210" s="4"/>
      <c r="K210" s="4"/>
      <c r="P210" s="4"/>
    </row>
    <row r="211" customFormat="false" ht="20.25" hidden="false" customHeight="false" outlineLevel="0" collapsed="false">
      <c r="A211" s="170"/>
      <c r="B211" s="170"/>
      <c r="C211" s="170"/>
      <c r="E211" s="4"/>
      <c r="F211" s="4"/>
      <c r="J211" s="4"/>
      <c r="K211" s="4"/>
      <c r="P211" s="4"/>
    </row>
    <row r="212" customFormat="false" ht="20.25" hidden="false" customHeight="false" outlineLevel="0" collapsed="false">
      <c r="A212" s="166"/>
      <c r="B212" s="171"/>
      <c r="C212" s="172"/>
      <c r="E212" s="4"/>
      <c r="F212" s="4"/>
      <c r="J212" s="4"/>
      <c r="K212" s="4"/>
      <c r="P212" s="4"/>
    </row>
    <row r="213" customFormat="false" ht="20.25" hidden="false" customHeight="false" outlineLevel="0" collapsed="false">
      <c r="A213" s="166"/>
      <c r="B213" s="171"/>
      <c r="C213" s="168"/>
      <c r="E213" s="4"/>
      <c r="F213" s="4"/>
      <c r="J213" s="4"/>
      <c r="K213" s="4"/>
      <c r="P213" s="4"/>
    </row>
    <row r="214" customFormat="false" ht="20.25" hidden="false" customHeight="false" outlineLevel="0" collapsed="false">
      <c r="E214" s="4"/>
      <c r="F214" s="4"/>
      <c r="J214" s="4"/>
      <c r="K214" s="4"/>
      <c r="P214" s="4"/>
    </row>
    <row r="215" customFormat="false" ht="20.25" hidden="false" customHeight="false" outlineLevel="0" collapsed="false">
      <c r="E215" s="4"/>
      <c r="F215" s="4"/>
      <c r="J215" s="4"/>
      <c r="K215" s="4"/>
      <c r="P215" s="4"/>
    </row>
    <row r="216" customFormat="false" ht="20.25" hidden="false" customHeight="false" outlineLevel="0" collapsed="false">
      <c r="E216" s="4"/>
      <c r="F216" s="4"/>
      <c r="J216" s="4"/>
      <c r="K216" s="4"/>
      <c r="P216" s="4"/>
    </row>
    <row r="217" customFormat="false" ht="20.25" hidden="false" customHeight="false" outlineLevel="0" collapsed="false">
      <c r="E217" s="4"/>
      <c r="F217" s="4"/>
      <c r="J217" s="4"/>
      <c r="K217" s="4"/>
      <c r="P217" s="4"/>
    </row>
    <row r="218" customFormat="false" ht="20.25" hidden="false" customHeight="false" outlineLevel="0" collapsed="false">
      <c r="A218" s="166" t="s">
        <v>391</v>
      </c>
      <c r="B218" s="167"/>
      <c r="C218" s="168"/>
      <c r="E218" s="4"/>
      <c r="F218" s="4"/>
      <c r="J218" s="4"/>
      <c r="K218" s="4"/>
      <c r="P218" s="4"/>
    </row>
    <row r="219" customFormat="false" ht="84" hidden="false" customHeight="true" outlineLevel="0" collapsed="false">
      <c r="A219" s="169" t="s">
        <v>392</v>
      </c>
      <c r="B219" s="169"/>
      <c r="C219" s="169"/>
      <c r="E219" s="4"/>
      <c r="F219" s="4"/>
      <c r="J219" s="4"/>
      <c r="K219" s="4"/>
      <c r="P219" s="4"/>
    </row>
    <row r="220" customFormat="false" ht="6" hidden="false" customHeight="true" outlineLevel="0" collapsed="false">
      <c r="A220" s="170"/>
      <c r="B220" s="170"/>
      <c r="C220" s="170"/>
      <c r="J220" s="173"/>
      <c r="K220" s="173"/>
      <c r="P220" s="4"/>
    </row>
    <row r="221" customFormat="false" ht="20.25" hidden="false" customHeight="false" outlineLevel="0" collapsed="false">
      <c r="A221" s="166" t="s">
        <v>393</v>
      </c>
      <c r="B221" s="171"/>
      <c r="C221" s="172"/>
      <c r="J221" s="173"/>
      <c r="K221" s="173"/>
      <c r="P221" s="4"/>
    </row>
    <row r="222" customFormat="false" ht="20.25" hidden="false" customHeight="false" outlineLevel="0" collapsed="false">
      <c r="A222" s="166" t="s">
        <v>394</v>
      </c>
      <c r="B222" s="171"/>
      <c r="C222" s="168"/>
      <c r="J222" s="173"/>
      <c r="K222" s="173"/>
      <c r="P222" s="4"/>
    </row>
    <row r="223" customFormat="false" ht="20.25" hidden="false" customHeight="false" outlineLevel="0" collapsed="false">
      <c r="J223" s="173"/>
      <c r="K223" s="173"/>
      <c r="P223" s="4"/>
    </row>
    <row r="224" customFormat="false" ht="20.25" hidden="false" customHeight="false" outlineLevel="0" collapsed="false">
      <c r="J224" s="173"/>
      <c r="K224" s="173"/>
      <c r="P224" s="4"/>
    </row>
    <row r="225" customFormat="false" ht="20.25" hidden="false" customHeight="false" outlineLevel="0" collapsed="false">
      <c r="J225" s="173"/>
      <c r="K225" s="173"/>
      <c r="P225" s="4"/>
    </row>
    <row r="226" customFormat="false" ht="20.25" hidden="false" customHeight="false" outlineLevel="0" collapsed="false">
      <c r="J226" s="173"/>
      <c r="K226" s="173"/>
      <c r="P226" s="4"/>
    </row>
    <row r="227" customFormat="false" ht="20.25" hidden="false" customHeight="false" outlineLevel="0" collapsed="false">
      <c r="J227" s="173"/>
      <c r="K227" s="173"/>
      <c r="P227" s="4"/>
    </row>
    <row r="228" customFormat="false" ht="20.25" hidden="false" customHeight="false" outlineLevel="0" collapsed="false">
      <c r="J228" s="173"/>
      <c r="K228" s="173"/>
      <c r="P228" s="4"/>
    </row>
    <row r="229" customFormat="false" ht="20.25" hidden="false" customHeight="false" outlineLevel="0" collapsed="false">
      <c r="J229" s="173"/>
      <c r="K229" s="173"/>
      <c r="P229" s="4"/>
    </row>
    <row r="230" customFormat="false" ht="20.25" hidden="false" customHeight="false" outlineLevel="0" collapsed="false">
      <c r="J230" s="173"/>
      <c r="K230" s="173"/>
      <c r="P230" s="4"/>
    </row>
    <row r="231" customFormat="false" ht="20.25" hidden="false" customHeight="false" outlineLevel="0" collapsed="false">
      <c r="J231" s="173"/>
      <c r="K231" s="173"/>
      <c r="P231" s="4"/>
    </row>
    <row r="232" customFormat="false" ht="20.25" hidden="false" customHeight="false" outlineLevel="0" collapsed="false">
      <c r="J232" s="173"/>
      <c r="K232" s="173"/>
    </row>
    <row r="233" customFormat="false" ht="20.25" hidden="false" customHeight="false" outlineLevel="0" collapsed="false">
      <c r="J233" s="173"/>
      <c r="K233" s="173"/>
    </row>
    <row r="234" customFormat="false" ht="20.25" hidden="false" customHeight="false" outlineLevel="0" collapsed="false">
      <c r="J234" s="173"/>
      <c r="K234" s="173"/>
    </row>
    <row r="235" customFormat="false" ht="20.25" hidden="false" customHeight="false" outlineLevel="0" collapsed="false">
      <c r="J235" s="173"/>
      <c r="K235" s="173"/>
    </row>
    <row r="236" customFormat="false" ht="20.25" hidden="false" customHeight="false" outlineLevel="0" collapsed="false">
      <c r="J236" s="173"/>
      <c r="K236" s="173"/>
    </row>
    <row r="237" customFormat="false" ht="20.25" hidden="false" customHeight="false" outlineLevel="0" collapsed="false">
      <c r="J237" s="173"/>
      <c r="K237" s="173"/>
    </row>
    <row r="238" customFormat="false" ht="20.25" hidden="false" customHeight="false" outlineLevel="0" collapsed="false">
      <c r="J238" s="173"/>
      <c r="K238" s="173"/>
    </row>
    <row r="239" customFormat="false" ht="20.25" hidden="false" customHeight="false" outlineLevel="0" collapsed="false">
      <c r="J239" s="173"/>
      <c r="K239" s="173"/>
    </row>
    <row r="240" customFormat="false" ht="20.25" hidden="false" customHeight="false" outlineLevel="0" collapsed="false">
      <c r="J240" s="173"/>
      <c r="K240" s="173"/>
    </row>
    <row r="241" customFormat="false" ht="20.25" hidden="false" customHeight="false" outlineLevel="0" collapsed="false">
      <c r="J241" s="173"/>
      <c r="K241" s="173"/>
    </row>
    <row r="242" customFormat="false" ht="20.25" hidden="false" customHeight="false" outlineLevel="0" collapsed="false">
      <c r="J242" s="173"/>
      <c r="K242" s="173"/>
    </row>
    <row r="243" customFormat="false" ht="20.25" hidden="false" customHeight="false" outlineLevel="0" collapsed="false">
      <c r="J243" s="173"/>
      <c r="K243" s="173"/>
    </row>
    <row r="244" customFormat="false" ht="20.25" hidden="false" customHeight="false" outlineLevel="0" collapsed="false">
      <c r="J244" s="173"/>
      <c r="K244" s="173"/>
    </row>
    <row r="245" customFormat="false" ht="20.25" hidden="false" customHeight="false" outlineLevel="0" collapsed="false">
      <c r="J245" s="173"/>
      <c r="K245" s="173"/>
    </row>
    <row r="246" customFormat="false" ht="20.25" hidden="false" customHeight="false" outlineLevel="0" collapsed="false">
      <c r="J246" s="173"/>
      <c r="K246" s="173"/>
    </row>
    <row r="247" customFormat="false" ht="20.25" hidden="false" customHeight="false" outlineLevel="0" collapsed="false">
      <c r="J247" s="173"/>
      <c r="K247" s="173"/>
    </row>
    <row r="248" customFormat="false" ht="20.25" hidden="false" customHeight="false" outlineLevel="0" collapsed="false">
      <c r="J248" s="173"/>
      <c r="K248" s="173"/>
    </row>
    <row r="249" customFormat="false" ht="20.25" hidden="false" customHeight="false" outlineLevel="0" collapsed="false">
      <c r="J249" s="173"/>
      <c r="K249" s="173"/>
    </row>
    <row r="250" customFormat="false" ht="20.25" hidden="false" customHeight="false" outlineLevel="0" collapsed="false">
      <c r="J250" s="173"/>
      <c r="K250" s="173"/>
    </row>
    <row r="251" customFormat="false" ht="20.25" hidden="false" customHeight="false" outlineLevel="0" collapsed="false">
      <c r="J251" s="173"/>
      <c r="K251" s="173"/>
    </row>
    <row r="252" customFormat="false" ht="20.25" hidden="false" customHeight="false" outlineLevel="0" collapsed="false">
      <c r="J252" s="173"/>
      <c r="K252" s="173"/>
    </row>
    <row r="253" customFormat="false" ht="20.25" hidden="false" customHeight="false" outlineLevel="0" collapsed="false">
      <c r="J253" s="173"/>
      <c r="K253" s="173"/>
    </row>
    <row r="254" customFormat="false" ht="20.25" hidden="false" customHeight="false" outlineLevel="0" collapsed="false">
      <c r="J254" s="173"/>
      <c r="K254" s="173"/>
    </row>
    <row r="255" customFormat="false" ht="20.25" hidden="false" customHeight="false" outlineLevel="0" collapsed="false">
      <c r="J255" s="173"/>
      <c r="K255" s="173"/>
    </row>
    <row r="256" customFormat="false" ht="20.25" hidden="false" customHeight="false" outlineLevel="0" collapsed="false">
      <c r="J256" s="173"/>
      <c r="K256" s="173"/>
    </row>
    <row r="257" customFormat="false" ht="20.25" hidden="false" customHeight="false" outlineLevel="0" collapsed="false">
      <c r="J257" s="173"/>
      <c r="K257" s="173"/>
    </row>
    <row r="258" customFormat="false" ht="20.25" hidden="false" customHeight="false" outlineLevel="0" collapsed="false">
      <c r="J258" s="173"/>
      <c r="K258" s="173"/>
    </row>
    <row r="259" customFormat="false" ht="20.25" hidden="false" customHeight="false" outlineLevel="0" collapsed="false">
      <c r="J259" s="173"/>
      <c r="K259" s="173"/>
    </row>
    <row r="260" customFormat="false" ht="20.25" hidden="false" customHeight="false" outlineLevel="0" collapsed="false">
      <c r="J260" s="173"/>
      <c r="K260" s="173"/>
    </row>
    <row r="261" customFormat="false" ht="20.25" hidden="false" customHeight="false" outlineLevel="0" collapsed="false">
      <c r="J261" s="173"/>
      <c r="K261" s="173"/>
    </row>
    <row r="262" customFormat="false" ht="20.25" hidden="false" customHeight="false" outlineLevel="0" collapsed="false">
      <c r="J262" s="173"/>
      <c r="K262" s="173"/>
    </row>
    <row r="263" customFormat="false" ht="20.25" hidden="false" customHeight="false" outlineLevel="0" collapsed="false">
      <c r="J263" s="173"/>
      <c r="K263" s="173"/>
    </row>
    <row r="264" customFormat="false" ht="20.25" hidden="false" customHeight="false" outlineLevel="0" collapsed="false">
      <c r="J264" s="173"/>
      <c r="K264" s="173"/>
    </row>
    <row r="265" customFormat="false" ht="20.25" hidden="false" customHeight="false" outlineLevel="0" collapsed="false">
      <c r="J265" s="173"/>
      <c r="K265" s="173"/>
    </row>
    <row r="266" customFormat="false" ht="20.25" hidden="false" customHeight="false" outlineLevel="0" collapsed="false">
      <c r="J266" s="173"/>
      <c r="K266" s="173"/>
    </row>
    <row r="267" customFormat="false" ht="20.25" hidden="false" customHeight="false" outlineLevel="0" collapsed="false">
      <c r="J267" s="173"/>
      <c r="K267" s="173"/>
    </row>
    <row r="268" customFormat="false" ht="20.25" hidden="false" customHeight="false" outlineLevel="0" collapsed="false">
      <c r="J268" s="173"/>
      <c r="K268" s="173"/>
    </row>
    <row r="269" customFormat="false" ht="20.25" hidden="false" customHeight="false" outlineLevel="0" collapsed="false">
      <c r="J269" s="173"/>
      <c r="K269" s="173"/>
    </row>
    <row r="270" customFormat="false" ht="20.25" hidden="false" customHeight="false" outlineLevel="0" collapsed="false">
      <c r="J270" s="173"/>
      <c r="K270" s="173"/>
    </row>
    <row r="271" customFormat="false" ht="20.25" hidden="false" customHeight="false" outlineLevel="0" collapsed="false">
      <c r="J271" s="173"/>
      <c r="K271" s="173"/>
    </row>
    <row r="272" customFormat="false" ht="20.25" hidden="false" customHeight="false" outlineLevel="0" collapsed="false">
      <c r="J272" s="173"/>
      <c r="K272" s="173"/>
    </row>
    <row r="273" customFormat="false" ht="20.25" hidden="false" customHeight="false" outlineLevel="0" collapsed="false">
      <c r="J273" s="173"/>
      <c r="K273" s="173"/>
    </row>
    <row r="274" customFormat="false" ht="20.25" hidden="false" customHeight="false" outlineLevel="0" collapsed="false">
      <c r="J274" s="173"/>
      <c r="K274" s="173"/>
    </row>
    <row r="275" customFormat="false" ht="20.25" hidden="false" customHeight="false" outlineLevel="0" collapsed="false">
      <c r="J275" s="173"/>
      <c r="K275" s="173"/>
    </row>
    <row r="276" customFormat="false" ht="20.25" hidden="false" customHeight="false" outlineLevel="0" collapsed="false">
      <c r="J276" s="173"/>
      <c r="K276" s="173"/>
    </row>
    <row r="277" customFormat="false" ht="20.25" hidden="false" customHeight="false" outlineLevel="0" collapsed="false">
      <c r="J277" s="173"/>
      <c r="K277" s="173"/>
    </row>
    <row r="278" customFormat="false" ht="20.25" hidden="false" customHeight="false" outlineLevel="0" collapsed="false">
      <c r="J278" s="173"/>
      <c r="K278" s="173"/>
    </row>
    <row r="279" customFormat="false" ht="20.25" hidden="false" customHeight="false" outlineLevel="0" collapsed="false">
      <c r="J279" s="173"/>
      <c r="K279" s="173"/>
    </row>
    <row r="280" customFormat="false" ht="20.25" hidden="false" customHeight="false" outlineLevel="0" collapsed="false">
      <c r="J280" s="173"/>
      <c r="K280" s="173"/>
    </row>
    <row r="281" customFormat="false" ht="20.25" hidden="false" customHeight="false" outlineLevel="0" collapsed="false">
      <c r="J281" s="173"/>
      <c r="K281" s="173"/>
    </row>
    <row r="282" customFormat="false" ht="20.25" hidden="false" customHeight="false" outlineLevel="0" collapsed="false">
      <c r="J282" s="173"/>
      <c r="K282" s="173"/>
    </row>
    <row r="283" customFormat="false" ht="20.25" hidden="false" customHeight="false" outlineLevel="0" collapsed="false">
      <c r="J283" s="173"/>
      <c r="K283" s="173"/>
    </row>
    <row r="284" customFormat="false" ht="20.25" hidden="false" customHeight="false" outlineLevel="0" collapsed="false">
      <c r="J284" s="173"/>
      <c r="K284" s="173"/>
    </row>
    <row r="285" customFormat="false" ht="20.25" hidden="false" customHeight="false" outlineLevel="0" collapsed="false">
      <c r="J285" s="173"/>
      <c r="K285" s="173"/>
    </row>
    <row r="286" customFormat="false" ht="20.25" hidden="false" customHeight="false" outlineLevel="0" collapsed="false">
      <c r="J286" s="173"/>
      <c r="K286" s="173"/>
    </row>
    <row r="287" customFormat="false" ht="20.25" hidden="false" customHeight="false" outlineLevel="0" collapsed="false">
      <c r="J287" s="173"/>
      <c r="K287" s="173"/>
    </row>
    <row r="288" customFormat="false" ht="20.25" hidden="false" customHeight="false" outlineLevel="0" collapsed="false">
      <c r="J288" s="173"/>
      <c r="K288" s="173"/>
    </row>
    <row r="289" customFormat="false" ht="20.25" hidden="false" customHeight="false" outlineLevel="0" collapsed="false">
      <c r="J289" s="173"/>
      <c r="K289" s="173"/>
    </row>
    <row r="290" customFormat="false" ht="20.25" hidden="false" customHeight="false" outlineLevel="0" collapsed="false">
      <c r="J290" s="173"/>
      <c r="K290" s="173"/>
    </row>
    <row r="291" customFormat="false" ht="20.25" hidden="false" customHeight="false" outlineLevel="0" collapsed="false">
      <c r="J291" s="173"/>
      <c r="K291" s="173"/>
    </row>
    <row r="292" customFormat="false" ht="20.25" hidden="false" customHeight="false" outlineLevel="0" collapsed="false">
      <c r="J292" s="173"/>
      <c r="K292" s="173"/>
    </row>
    <row r="293" customFormat="false" ht="20.25" hidden="false" customHeight="false" outlineLevel="0" collapsed="false">
      <c r="J293" s="173"/>
      <c r="K293" s="173"/>
    </row>
    <row r="294" customFormat="false" ht="20.25" hidden="false" customHeight="false" outlineLevel="0" collapsed="false">
      <c r="J294" s="173"/>
      <c r="K294" s="173"/>
    </row>
    <row r="295" customFormat="false" ht="20.25" hidden="false" customHeight="false" outlineLevel="0" collapsed="false">
      <c r="J295" s="173"/>
      <c r="K295" s="173"/>
    </row>
    <row r="296" customFormat="false" ht="20.25" hidden="false" customHeight="false" outlineLevel="0" collapsed="false">
      <c r="J296" s="173"/>
      <c r="K296" s="173"/>
    </row>
    <row r="297" customFormat="false" ht="20.25" hidden="false" customHeight="false" outlineLevel="0" collapsed="false">
      <c r="J297" s="173"/>
      <c r="K297" s="173"/>
    </row>
    <row r="298" customFormat="false" ht="20.25" hidden="false" customHeight="false" outlineLevel="0" collapsed="false">
      <c r="J298" s="173"/>
      <c r="K298" s="173"/>
    </row>
    <row r="299" customFormat="false" ht="20.25" hidden="false" customHeight="false" outlineLevel="0" collapsed="false">
      <c r="J299" s="173"/>
      <c r="K299" s="173"/>
    </row>
    <row r="300" customFormat="false" ht="20.25" hidden="false" customHeight="false" outlineLevel="0" collapsed="false">
      <c r="J300" s="173"/>
      <c r="K300" s="173"/>
    </row>
    <row r="301" customFormat="false" ht="20.25" hidden="false" customHeight="false" outlineLevel="0" collapsed="false">
      <c r="J301" s="173"/>
      <c r="K301" s="173"/>
    </row>
    <row r="302" customFormat="false" ht="20.25" hidden="false" customHeight="false" outlineLevel="0" collapsed="false">
      <c r="J302" s="173"/>
      <c r="K302" s="173"/>
    </row>
    <row r="303" customFormat="false" ht="20.25" hidden="false" customHeight="false" outlineLevel="0" collapsed="false">
      <c r="J303" s="173"/>
      <c r="K303" s="173"/>
    </row>
    <row r="304" customFormat="false" ht="20.25" hidden="false" customHeight="false" outlineLevel="0" collapsed="false">
      <c r="J304" s="173"/>
      <c r="K304" s="173"/>
    </row>
    <row r="305" customFormat="false" ht="20.25" hidden="false" customHeight="false" outlineLevel="0" collapsed="false">
      <c r="J305" s="173"/>
      <c r="K305" s="173"/>
    </row>
    <row r="306" customFormat="false" ht="20.25" hidden="false" customHeight="false" outlineLevel="0" collapsed="false">
      <c r="J306" s="173"/>
      <c r="K306" s="173"/>
    </row>
    <row r="307" customFormat="false" ht="20.25" hidden="false" customHeight="false" outlineLevel="0" collapsed="false">
      <c r="J307" s="173"/>
      <c r="K307" s="173"/>
    </row>
    <row r="308" customFormat="false" ht="20.25" hidden="false" customHeight="false" outlineLevel="0" collapsed="false">
      <c r="J308" s="173"/>
      <c r="K308" s="173"/>
    </row>
    <row r="309" customFormat="false" ht="20.25" hidden="false" customHeight="false" outlineLevel="0" collapsed="false">
      <c r="J309" s="173"/>
      <c r="K309" s="173"/>
    </row>
    <row r="310" customFormat="false" ht="20.25" hidden="false" customHeight="false" outlineLevel="0" collapsed="false">
      <c r="J310" s="173"/>
      <c r="K310" s="173"/>
    </row>
    <row r="311" customFormat="false" ht="20.25" hidden="false" customHeight="false" outlineLevel="0" collapsed="false">
      <c r="J311" s="173"/>
      <c r="K311" s="173"/>
    </row>
    <row r="312" customFormat="false" ht="20.25" hidden="false" customHeight="false" outlineLevel="0" collapsed="false">
      <c r="J312" s="173"/>
      <c r="K312" s="173"/>
    </row>
    <row r="313" customFormat="false" ht="20.25" hidden="false" customHeight="false" outlineLevel="0" collapsed="false">
      <c r="J313" s="173"/>
      <c r="K313" s="173"/>
    </row>
    <row r="314" customFormat="false" ht="20.25" hidden="false" customHeight="false" outlineLevel="0" collapsed="false">
      <c r="J314" s="173"/>
      <c r="K314" s="173"/>
    </row>
    <row r="315" customFormat="false" ht="20.25" hidden="false" customHeight="false" outlineLevel="0" collapsed="false">
      <c r="J315" s="173"/>
      <c r="K315" s="173"/>
    </row>
    <row r="316" customFormat="false" ht="20.25" hidden="false" customHeight="false" outlineLevel="0" collapsed="false">
      <c r="J316" s="173"/>
      <c r="K316" s="173"/>
    </row>
    <row r="317" customFormat="false" ht="20.25" hidden="false" customHeight="false" outlineLevel="0" collapsed="false">
      <c r="J317" s="173"/>
      <c r="K317" s="173"/>
    </row>
    <row r="318" customFormat="false" ht="20.25" hidden="false" customHeight="false" outlineLevel="0" collapsed="false">
      <c r="J318" s="173"/>
      <c r="K318" s="173"/>
    </row>
    <row r="319" customFormat="false" ht="20.25" hidden="false" customHeight="false" outlineLevel="0" collapsed="false">
      <c r="J319" s="173"/>
      <c r="K319" s="173"/>
    </row>
    <row r="320" customFormat="false" ht="20.25" hidden="false" customHeight="false" outlineLevel="0" collapsed="false">
      <c r="J320" s="173"/>
      <c r="K320" s="173"/>
    </row>
    <row r="321" customFormat="false" ht="20.25" hidden="false" customHeight="false" outlineLevel="0" collapsed="false">
      <c r="J321" s="173"/>
      <c r="K321" s="173"/>
    </row>
    <row r="322" customFormat="false" ht="20.25" hidden="false" customHeight="false" outlineLevel="0" collapsed="false">
      <c r="J322" s="173"/>
      <c r="K322" s="173"/>
    </row>
    <row r="323" customFormat="false" ht="20.25" hidden="false" customHeight="false" outlineLevel="0" collapsed="false">
      <c r="J323" s="173"/>
      <c r="K323" s="173"/>
    </row>
    <row r="324" customFormat="false" ht="20.25" hidden="false" customHeight="false" outlineLevel="0" collapsed="false">
      <c r="J324" s="173"/>
      <c r="K324" s="173"/>
    </row>
    <row r="325" customFormat="false" ht="20.25" hidden="false" customHeight="false" outlineLevel="0" collapsed="false">
      <c r="J325" s="173"/>
      <c r="K325" s="173"/>
    </row>
    <row r="326" customFormat="false" ht="20.25" hidden="false" customHeight="false" outlineLevel="0" collapsed="false">
      <c r="J326" s="173"/>
      <c r="K326" s="173"/>
    </row>
    <row r="327" customFormat="false" ht="20.25" hidden="false" customHeight="false" outlineLevel="0" collapsed="false">
      <c r="J327" s="173"/>
      <c r="K327" s="173"/>
    </row>
    <row r="328" customFormat="false" ht="20.25" hidden="false" customHeight="false" outlineLevel="0" collapsed="false">
      <c r="J328" s="173"/>
      <c r="K328" s="173"/>
    </row>
    <row r="329" customFormat="false" ht="20.25" hidden="false" customHeight="false" outlineLevel="0" collapsed="false">
      <c r="J329" s="173"/>
      <c r="K329" s="173"/>
    </row>
    <row r="330" customFormat="false" ht="20.25" hidden="false" customHeight="false" outlineLevel="0" collapsed="false">
      <c r="J330" s="173"/>
      <c r="K330" s="173"/>
    </row>
  </sheetData>
  <mergeCells count="35">
    <mergeCell ref="N1:P1"/>
    <mergeCell ref="N2:P2"/>
    <mergeCell ref="N3:P3"/>
    <mergeCell ref="M4:N4"/>
    <mergeCell ref="A5:P5"/>
    <mergeCell ref="A6:P6"/>
    <mergeCell ref="A8:A11"/>
    <mergeCell ref="B8:B11"/>
    <mergeCell ref="C8:C11"/>
    <mergeCell ref="D8:D11"/>
    <mergeCell ref="E8:I8"/>
    <mergeCell ref="J8:O8"/>
    <mergeCell ref="P8:P11"/>
    <mergeCell ref="E9:E11"/>
    <mergeCell ref="F9:F11"/>
    <mergeCell ref="G9:H10"/>
    <mergeCell ref="I9:I11"/>
    <mergeCell ref="J9:J11"/>
    <mergeCell ref="K9:K11"/>
    <mergeCell ref="L9:L11"/>
    <mergeCell ref="M9:N10"/>
    <mergeCell ref="O9:O11"/>
    <mergeCell ref="A160:D160"/>
    <mergeCell ref="A161:E161"/>
    <mergeCell ref="O161:P161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A210:C210"/>
    <mergeCell ref="A219:C219"/>
  </mergeCells>
  <printOptions headings="false" gridLines="false" gridLinesSet="true" horizontalCentered="true" verticalCentered="false"/>
  <pageMargins left="0.459722222222222" right="0.370138888888889" top="1.37777777777778" bottom="0.196527777777778" header="0.511805555555555" footer="0.511805555555555"/>
  <pageSetup paperSize="9" scale="100" firstPageNumber="0" fitToWidth="1" fitToHeight="1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48" man="true" max="16383" min="0"/>
    <brk id="97" man="true" max="16383" min="0"/>
    <brk id="101" man="true" max="16383" min="0"/>
    <brk id="120" man="true" max="16383" min="0"/>
    <brk id="13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2003-08-18T07:42:19Z</dcterms:created>
  <dc:creator>K7462</dc:creator>
  <dc:description/>
  <dc:language>en-US</dc:language>
  <cp:lastModifiedBy>K-7431</cp:lastModifiedBy>
  <cp:lastPrinted>2023-12-18T11:21:41Z</cp:lastPrinted>
  <dcterms:modified xsi:type="dcterms:W3CDTF">2023-12-18T11:21:49Z</dcterms:modified>
  <cp:revision>0</cp:revision>
  <dc:subject/>
  <dc:title/>
</cp:coreProperties>
</file>