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/>
  </bookViews>
  <sheets>
    <sheet name="перелік заходів " sheetId="1" r:id="rId1"/>
    <sheet name="підпрограма1" sheetId="2" r:id="rId2"/>
    <sheet name="підпрограма2" sheetId="3" r:id="rId3"/>
    <sheet name="підпрограма3" sheetId="6" r:id="rId4"/>
    <sheet name="підпрограма4" sheetId="7" r:id="rId5"/>
    <sheet name="підпрограма5" sheetId="8" r:id="rId6"/>
    <sheet name="підпрограма6" sheetId="9" r:id="rId7"/>
    <sheet name="підпрограма7" sheetId="10" r:id="rId8"/>
    <sheet name="підпрограма8" sheetId="11" r:id="rId9"/>
    <sheet name="підпрограма9" sheetId="12" r:id="rId10"/>
    <sheet name="підпрограма10" sheetId="13" r:id="rId11"/>
    <sheet name="підпрограма11" sheetId="14" r:id="rId12"/>
    <sheet name="підпрограма8 (2)" sheetId="15" state="hidden" r:id="rId13"/>
    <sheet name="підпрограма8,3" sheetId="16" state="hidden" r:id="rId14"/>
    <sheet name="Лист1" sheetId="17" r:id="rId15"/>
  </sheets>
  <definedNames>
    <definedName name="_xlnm.Print_Titles" localSheetId="0">'перелік заходів '!$12:$14</definedName>
    <definedName name="_xlnm.Print_Titles" localSheetId="1">підпрограма1!$9:$11</definedName>
    <definedName name="_xlnm.Print_Titles" localSheetId="10">підпрограма10!$7:$9</definedName>
    <definedName name="_xlnm.Print_Titles" localSheetId="11">підпрограма11!$7:$9</definedName>
    <definedName name="_xlnm.Print_Titles" localSheetId="2">підпрограма2!$9:$11</definedName>
    <definedName name="_xlnm.Print_Titles" localSheetId="3">підпрограма3!$9:$11</definedName>
    <definedName name="_xlnm.Print_Titles" localSheetId="4">підпрограма4!$8:$10</definedName>
    <definedName name="_xlnm.Print_Titles" localSheetId="5">підпрограма5!$9:$11</definedName>
    <definedName name="_xlnm.Print_Titles" localSheetId="6">підпрограма6!$7:$9</definedName>
    <definedName name="_xlnm.Print_Titles" localSheetId="7">підпрограма7!$9:$11</definedName>
    <definedName name="_xlnm.Print_Titles" localSheetId="8">підпрограма8!$9:$11</definedName>
    <definedName name="_xlnm.Print_Titles" localSheetId="12">'підпрограма8 (2)'!$2:$4</definedName>
    <definedName name="_xlnm.Print_Titles" localSheetId="13">'підпрограма8,3'!$2:$4</definedName>
    <definedName name="_xlnm.Print_Titles" localSheetId="9">підпрограма9!$7:$9</definedName>
  </definedNames>
  <calcPr calcId="125725"/>
</workbook>
</file>

<file path=xl/calcChain.xml><?xml version="1.0" encoding="utf-8"?>
<calcChain xmlns="http://schemas.openxmlformats.org/spreadsheetml/2006/main">
  <c r="J11" i="12"/>
  <c r="K45" i="16"/>
  <c r="K44"/>
  <c r="K43"/>
  <c r="K42"/>
  <c r="K41"/>
  <c r="K40"/>
  <c r="K39"/>
  <c r="K38" s="1"/>
  <c r="J38"/>
  <c r="K37"/>
  <c r="K36"/>
  <c r="K35"/>
  <c r="K34"/>
  <c r="K33"/>
  <c r="K32"/>
  <c r="K31"/>
  <c r="J30"/>
  <c r="K29"/>
  <c r="K28"/>
  <c r="K27"/>
  <c r="K26"/>
  <c r="K25"/>
  <c r="K24"/>
  <c r="K23"/>
  <c r="K22"/>
  <c r="J22"/>
  <c r="K20"/>
  <c r="K19"/>
  <c r="K18"/>
  <c r="K17"/>
  <c r="K16"/>
  <c r="K15"/>
  <c r="K13"/>
  <c r="J13"/>
  <c r="J12"/>
  <c r="J11"/>
  <c r="J10"/>
  <c r="J9"/>
  <c r="J8"/>
  <c r="J7"/>
  <c r="J6"/>
  <c r="K5"/>
  <c r="J5"/>
  <c r="J46" s="1"/>
  <c r="K46" i="15"/>
  <c r="K45"/>
  <c r="K44"/>
  <c r="K43"/>
  <c r="K42"/>
  <c r="K41"/>
  <c r="K40"/>
  <c r="K39" s="1"/>
  <c r="J39"/>
  <c r="K38"/>
  <c r="K37"/>
  <c r="K36"/>
  <c r="K35"/>
  <c r="K34"/>
  <c r="K33"/>
  <c r="K32"/>
  <c r="J31"/>
  <c r="K30"/>
  <c r="K29"/>
  <c r="K28"/>
  <c r="K27"/>
  <c r="K26"/>
  <c r="K25"/>
  <c r="K24"/>
  <c r="K23" s="1"/>
  <c r="J23"/>
  <c r="K20"/>
  <c r="K19"/>
  <c r="K18"/>
  <c r="K17"/>
  <c r="K16"/>
  <c r="K15"/>
  <c r="K14"/>
  <c r="K13" s="1"/>
  <c r="J13"/>
  <c r="K12"/>
  <c r="K11"/>
  <c r="K10"/>
  <c r="K9"/>
  <c r="K8"/>
  <c r="K7"/>
  <c r="K6"/>
  <c r="J5"/>
  <c r="J47" s="1"/>
  <c r="J69" i="2"/>
  <c r="J64"/>
  <c r="J65"/>
  <c r="J66"/>
  <c r="J67"/>
  <c r="J68"/>
  <c r="J12" i="14"/>
  <c r="J97" i="1" s="1"/>
  <c r="J13" i="14"/>
  <c r="J14"/>
  <c r="J99" i="1" s="1"/>
  <c r="J15" i="14"/>
  <c r="J16"/>
  <c r="J101" i="1" s="1"/>
  <c r="J17" i="14"/>
  <c r="J11"/>
  <c r="J96" i="1" s="1"/>
  <c r="K88"/>
  <c r="J12" i="13"/>
  <c r="J89" i="1" s="1"/>
  <c r="J13" i="13"/>
  <c r="J90" i="1" s="1"/>
  <c r="J14" i="13"/>
  <c r="J91" i="1" s="1"/>
  <c r="J15" i="13"/>
  <c r="J92" i="1" s="1"/>
  <c r="J16" i="13"/>
  <c r="J93" i="1" s="1"/>
  <c r="J17" i="13"/>
  <c r="J94" i="1" s="1"/>
  <c r="J11" i="13"/>
  <c r="J88" i="1" s="1"/>
  <c r="J12" i="12"/>
  <c r="J13"/>
  <c r="J14"/>
  <c r="J15"/>
  <c r="J16"/>
  <c r="J17"/>
  <c r="J80" i="1"/>
  <c r="J73"/>
  <c r="J74"/>
  <c r="J75"/>
  <c r="J76"/>
  <c r="J77"/>
  <c r="J78"/>
  <c r="J72"/>
  <c r="K51" i="11"/>
  <c r="K50"/>
  <c r="K49"/>
  <c r="K48"/>
  <c r="K47"/>
  <c r="K46"/>
  <c r="K45"/>
  <c r="J44"/>
  <c r="J110" i="10"/>
  <c r="J111"/>
  <c r="J112"/>
  <c r="J113"/>
  <c r="J114"/>
  <c r="J115"/>
  <c r="J109"/>
  <c r="J94"/>
  <c r="J95"/>
  <c r="J96"/>
  <c r="J97"/>
  <c r="J98"/>
  <c r="J99"/>
  <c r="J93"/>
  <c r="J86"/>
  <c r="J87"/>
  <c r="J88"/>
  <c r="J89"/>
  <c r="J90"/>
  <c r="J91"/>
  <c r="J85"/>
  <c r="J38"/>
  <c r="J39"/>
  <c r="J40"/>
  <c r="J41"/>
  <c r="J42"/>
  <c r="J43"/>
  <c r="J37"/>
  <c r="J14"/>
  <c r="J15"/>
  <c r="J16"/>
  <c r="J17"/>
  <c r="J18"/>
  <c r="J19"/>
  <c r="J13"/>
  <c r="J12" i="9"/>
  <c r="J13"/>
  <c r="J14"/>
  <c r="J15"/>
  <c r="J16"/>
  <c r="J17"/>
  <c r="J11"/>
  <c r="J38" i="8"/>
  <c r="J39"/>
  <c r="J40"/>
  <c r="J41"/>
  <c r="J42"/>
  <c r="J43"/>
  <c r="J37"/>
  <c r="J14"/>
  <c r="J15"/>
  <c r="J50" i="1" s="1"/>
  <c r="J16" i="8"/>
  <c r="J17"/>
  <c r="J52" i="1" s="1"/>
  <c r="J18" i="8"/>
  <c r="J19"/>
  <c r="J54" i="1" s="1"/>
  <c r="J13" i="8"/>
  <c r="J53" i="7"/>
  <c r="J54"/>
  <c r="J55"/>
  <c r="J56"/>
  <c r="J57"/>
  <c r="J58"/>
  <c r="J52"/>
  <c r="J45"/>
  <c r="J46"/>
  <c r="J47"/>
  <c r="J48"/>
  <c r="J49"/>
  <c r="J50"/>
  <c r="J44"/>
  <c r="J37"/>
  <c r="J38"/>
  <c r="J39"/>
  <c r="J40"/>
  <c r="J41"/>
  <c r="J42"/>
  <c r="J36"/>
  <c r="J29"/>
  <c r="J30"/>
  <c r="J31"/>
  <c r="J32"/>
  <c r="J33"/>
  <c r="J34"/>
  <c r="J28"/>
  <c r="J21"/>
  <c r="J22"/>
  <c r="J23"/>
  <c r="J24"/>
  <c r="J25"/>
  <c r="J26"/>
  <c r="J20"/>
  <c r="J126" i="6"/>
  <c r="J127"/>
  <c r="J128"/>
  <c r="J129"/>
  <c r="J130"/>
  <c r="J131"/>
  <c r="J125"/>
  <c r="J110"/>
  <c r="J111"/>
  <c r="J112"/>
  <c r="J113"/>
  <c r="J114"/>
  <c r="J115"/>
  <c r="J109"/>
  <c r="J69"/>
  <c r="J61"/>
  <c r="J59"/>
  <c r="J54"/>
  <c r="J55"/>
  <c r="J56"/>
  <c r="J57"/>
  <c r="J58"/>
  <c r="J53"/>
  <c r="J45"/>
  <c r="J35"/>
  <c r="J30"/>
  <c r="J31"/>
  <c r="J32"/>
  <c r="J33"/>
  <c r="J34"/>
  <c r="J29"/>
  <c r="J27"/>
  <c r="J22"/>
  <c r="J23"/>
  <c r="J24"/>
  <c r="J25"/>
  <c r="J26"/>
  <c r="J21"/>
  <c r="K30" i="1"/>
  <c r="K25"/>
  <c r="K26"/>
  <c r="K27"/>
  <c r="K28"/>
  <c r="K29"/>
  <c r="K24"/>
  <c r="J292" i="3"/>
  <c r="J287"/>
  <c r="J288"/>
  <c r="J289"/>
  <c r="J290"/>
  <c r="J291"/>
  <c r="J286"/>
  <c r="J279"/>
  <c r="J280"/>
  <c r="J281"/>
  <c r="J282"/>
  <c r="J283"/>
  <c r="J284"/>
  <c r="J278"/>
  <c r="J263"/>
  <c r="J264"/>
  <c r="J265"/>
  <c r="J266"/>
  <c r="J267"/>
  <c r="J268"/>
  <c r="J262"/>
  <c r="J222"/>
  <c r="J214"/>
  <c r="J207"/>
  <c r="J208"/>
  <c r="J209"/>
  <c r="J210"/>
  <c r="J211"/>
  <c r="J212"/>
  <c r="J206"/>
  <c r="J198"/>
  <c r="J190"/>
  <c r="J183"/>
  <c r="J184"/>
  <c r="J185"/>
  <c r="J186"/>
  <c r="J187"/>
  <c r="J188"/>
  <c r="J182"/>
  <c r="J166"/>
  <c r="J158"/>
  <c r="J142"/>
  <c r="J140"/>
  <c r="J135"/>
  <c r="J136"/>
  <c r="J137"/>
  <c r="J138"/>
  <c r="J139"/>
  <c r="J134"/>
  <c r="J132"/>
  <c r="J127"/>
  <c r="J128"/>
  <c r="J129"/>
  <c r="J130"/>
  <c r="J131"/>
  <c r="J126"/>
  <c r="J118"/>
  <c r="J79"/>
  <c r="J80"/>
  <c r="J81"/>
  <c r="J82"/>
  <c r="J83"/>
  <c r="J84"/>
  <c r="J78"/>
  <c r="J71"/>
  <c r="J72"/>
  <c r="J73"/>
  <c r="J74"/>
  <c r="J75"/>
  <c r="J76"/>
  <c r="J70"/>
  <c r="J63"/>
  <c r="J64"/>
  <c r="J65"/>
  <c r="J66"/>
  <c r="J67"/>
  <c r="J68"/>
  <c r="J62"/>
  <c r="J38"/>
  <c r="J39"/>
  <c r="J40"/>
  <c r="J41"/>
  <c r="J42"/>
  <c r="J43"/>
  <c r="J37"/>
  <c r="J22"/>
  <c r="J23"/>
  <c r="J24"/>
  <c r="J25"/>
  <c r="J26"/>
  <c r="J27"/>
  <c r="J21"/>
  <c r="J14"/>
  <c r="J15"/>
  <c r="J16"/>
  <c r="J17"/>
  <c r="J18"/>
  <c r="J19"/>
  <c r="J13"/>
  <c r="J93" i="2"/>
  <c r="J88"/>
  <c r="J89"/>
  <c r="J90"/>
  <c r="J91"/>
  <c r="J92"/>
  <c r="J87"/>
  <c r="J85"/>
  <c r="J81"/>
  <c r="J82"/>
  <c r="J83"/>
  <c r="J84"/>
  <c r="J80"/>
  <c r="J63"/>
  <c r="J60"/>
  <c r="J55"/>
  <c r="J56"/>
  <c r="J57"/>
  <c r="J58"/>
  <c r="J59"/>
  <c r="J54"/>
  <c r="J52"/>
  <c r="J47"/>
  <c r="J48"/>
  <c r="J49"/>
  <c r="J50"/>
  <c r="J51"/>
  <c r="J46"/>
  <c r="J19"/>
  <c r="J14"/>
  <c r="J15"/>
  <c r="J16"/>
  <c r="J17"/>
  <c r="J18"/>
  <c r="J13"/>
  <c r="K44" i="14"/>
  <c r="K45"/>
  <c r="K46"/>
  <c r="K47"/>
  <c r="K48"/>
  <c r="K49"/>
  <c r="K43"/>
  <c r="K36"/>
  <c r="K37"/>
  <c r="K38"/>
  <c r="K39"/>
  <c r="K40"/>
  <c r="K41"/>
  <c r="K35"/>
  <c r="K28"/>
  <c r="K29"/>
  <c r="K30"/>
  <c r="K31"/>
  <c r="K32"/>
  <c r="K33"/>
  <c r="K27"/>
  <c r="K20"/>
  <c r="K21"/>
  <c r="K22"/>
  <c r="K23"/>
  <c r="K24"/>
  <c r="K25"/>
  <c r="J42"/>
  <c r="J34"/>
  <c r="J26"/>
  <c r="J18"/>
  <c r="K10"/>
  <c r="J10"/>
  <c r="J98" i="1"/>
  <c r="J100"/>
  <c r="J102"/>
  <c r="K21" i="13"/>
  <c r="K90" i="1" s="1"/>
  <c r="K22" i="13"/>
  <c r="K23"/>
  <c r="K92" i="1" s="1"/>
  <c r="K24" i="13"/>
  <c r="K93" i="1" s="1"/>
  <c r="K25" i="13"/>
  <c r="K94" i="1" s="1"/>
  <c r="K20" i="13"/>
  <c r="K89" i="1" s="1"/>
  <c r="J18" i="13"/>
  <c r="K10"/>
  <c r="K20" i="12"/>
  <c r="K81" i="1" s="1"/>
  <c r="K21" i="12"/>
  <c r="K22"/>
  <c r="K83" i="1" s="1"/>
  <c r="K23" i="12"/>
  <c r="K24"/>
  <c r="K85" i="1" s="1"/>
  <c r="K25" i="12"/>
  <c r="K19"/>
  <c r="J18"/>
  <c r="J81" i="1"/>
  <c r="J82"/>
  <c r="J83"/>
  <c r="J84"/>
  <c r="J85"/>
  <c r="J86"/>
  <c r="K38" i="11"/>
  <c r="K39"/>
  <c r="K40"/>
  <c r="K41"/>
  <c r="K42"/>
  <c r="K43"/>
  <c r="K37"/>
  <c r="K30"/>
  <c r="K31"/>
  <c r="K32"/>
  <c r="K33"/>
  <c r="K34"/>
  <c r="K35"/>
  <c r="K29"/>
  <c r="K22"/>
  <c r="K23"/>
  <c r="K24"/>
  <c r="K25"/>
  <c r="K26"/>
  <c r="K27"/>
  <c r="K21"/>
  <c r="K14"/>
  <c r="K15"/>
  <c r="K16"/>
  <c r="K17"/>
  <c r="K18"/>
  <c r="K19"/>
  <c r="K13"/>
  <c r="K99" i="1" l="1"/>
  <c r="J10" i="12"/>
  <c r="J48" i="1"/>
  <c r="J53"/>
  <c r="J51"/>
  <c r="J49"/>
  <c r="J40"/>
  <c r="J45"/>
  <c r="J43"/>
  <c r="J41"/>
  <c r="J46"/>
  <c r="J44"/>
  <c r="J42"/>
  <c r="J30"/>
  <c r="J28"/>
  <c r="J26"/>
  <c r="K30" i="16"/>
  <c r="K46" s="1"/>
  <c r="K5" i="15"/>
  <c r="K31"/>
  <c r="K101" i="1"/>
  <c r="K18" i="14"/>
  <c r="K97" i="1"/>
  <c r="K26" i="14"/>
  <c r="K42"/>
  <c r="K72" i="1"/>
  <c r="K74"/>
  <c r="K76"/>
  <c r="K78"/>
  <c r="K73"/>
  <c r="K75"/>
  <c r="K77"/>
  <c r="J24"/>
  <c r="J29"/>
  <c r="J27"/>
  <c r="J25"/>
  <c r="K44" i="11"/>
  <c r="J50" i="14"/>
  <c r="K18" i="13"/>
  <c r="K26" s="1"/>
  <c r="K91" i="1"/>
  <c r="K87" s="1"/>
  <c r="J10" i="13"/>
  <c r="J26" s="1"/>
  <c r="J71" i="1"/>
  <c r="K34" i="14"/>
  <c r="K50" s="1"/>
  <c r="K102" i="1"/>
  <c r="K100"/>
  <c r="K98"/>
  <c r="K96"/>
  <c r="J95"/>
  <c r="J87"/>
  <c r="J26" i="12"/>
  <c r="J79" i="1"/>
  <c r="K86"/>
  <c r="K84"/>
  <c r="K82"/>
  <c r="K10" i="12"/>
  <c r="K18"/>
  <c r="K80" i="1"/>
  <c r="K36" i="11"/>
  <c r="J36"/>
  <c r="K28"/>
  <c r="J28"/>
  <c r="K20"/>
  <c r="J20"/>
  <c r="K12"/>
  <c r="J12"/>
  <c r="J52" s="1"/>
  <c r="J70" i="1"/>
  <c r="K102" i="10"/>
  <c r="K103"/>
  <c r="K104"/>
  <c r="K105"/>
  <c r="K106"/>
  <c r="K107"/>
  <c r="K101"/>
  <c r="K78"/>
  <c r="K79"/>
  <c r="K80"/>
  <c r="K81"/>
  <c r="K82"/>
  <c r="K83"/>
  <c r="K77"/>
  <c r="K76" s="1"/>
  <c r="K70"/>
  <c r="K71"/>
  <c r="K72"/>
  <c r="K73"/>
  <c r="K74"/>
  <c r="K75"/>
  <c r="K69"/>
  <c r="K62"/>
  <c r="K63"/>
  <c r="K64"/>
  <c r="K65"/>
  <c r="K66"/>
  <c r="K67"/>
  <c r="K61"/>
  <c r="K54"/>
  <c r="K55"/>
  <c r="K56"/>
  <c r="K57"/>
  <c r="K58"/>
  <c r="K59"/>
  <c r="K53"/>
  <c r="K46"/>
  <c r="K47"/>
  <c r="K48"/>
  <c r="K49"/>
  <c r="K50"/>
  <c r="K51"/>
  <c r="K45"/>
  <c r="K30"/>
  <c r="K31"/>
  <c r="K32"/>
  <c r="K33"/>
  <c r="K34"/>
  <c r="K35"/>
  <c r="K29"/>
  <c r="K22"/>
  <c r="K65" i="1" s="1"/>
  <c r="K23" i="10"/>
  <c r="K24"/>
  <c r="K67" i="1" s="1"/>
  <c r="K25" i="10"/>
  <c r="K26"/>
  <c r="K69" i="1" s="1"/>
  <c r="K27" i="10"/>
  <c r="K21"/>
  <c r="K108"/>
  <c r="J108"/>
  <c r="J100"/>
  <c r="K92"/>
  <c r="J92"/>
  <c r="K84"/>
  <c r="J84"/>
  <c r="J76"/>
  <c r="J68"/>
  <c r="J60"/>
  <c r="J52"/>
  <c r="J44"/>
  <c r="K36"/>
  <c r="J36"/>
  <c r="J28"/>
  <c r="K20"/>
  <c r="J20"/>
  <c r="K12"/>
  <c r="J12"/>
  <c r="K20" i="9"/>
  <c r="K21"/>
  <c r="K58" i="1" s="1"/>
  <c r="K22" i="9"/>
  <c r="K23"/>
  <c r="K60" i="1" s="1"/>
  <c r="K24" i="9"/>
  <c r="K25"/>
  <c r="K62" i="1" s="1"/>
  <c r="K19" i="9"/>
  <c r="K18"/>
  <c r="J18"/>
  <c r="K10"/>
  <c r="J10"/>
  <c r="J65" i="1"/>
  <c r="J66"/>
  <c r="J67"/>
  <c r="J68"/>
  <c r="J69"/>
  <c r="J64"/>
  <c r="K57"/>
  <c r="K59"/>
  <c r="K61"/>
  <c r="J57"/>
  <c r="J58"/>
  <c r="J59"/>
  <c r="J60"/>
  <c r="J61"/>
  <c r="J62"/>
  <c r="K56"/>
  <c r="J56"/>
  <c r="K46" i="8"/>
  <c r="K47"/>
  <c r="K48"/>
  <c r="K49"/>
  <c r="K50"/>
  <c r="K51"/>
  <c r="K45"/>
  <c r="K22"/>
  <c r="K23"/>
  <c r="K50" i="1" s="1"/>
  <c r="K24" i="8"/>
  <c r="K25"/>
  <c r="K26"/>
  <c r="K27"/>
  <c r="K54" i="1" s="1"/>
  <c r="K21" i="8"/>
  <c r="K52"/>
  <c r="J52"/>
  <c r="J44"/>
  <c r="K36"/>
  <c r="J36"/>
  <c r="K28"/>
  <c r="J28"/>
  <c r="J20"/>
  <c r="K12"/>
  <c r="J12"/>
  <c r="K69" i="7"/>
  <c r="K70"/>
  <c r="K71"/>
  <c r="K72"/>
  <c r="K73"/>
  <c r="K74"/>
  <c r="K68"/>
  <c r="K61"/>
  <c r="K62"/>
  <c r="K63"/>
  <c r="K64"/>
  <c r="K65"/>
  <c r="K66"/>
  <c r="K77"/>
  <c r="K78"/>
  <c r="K79"/>
  <c r="K80"/>
  <c r="K81"/>
  <c r="K82"/>
  <c r="K76"/>
  <c r="K13"/>
  <c r="K14"/>
  <c r="K15"/>
  <c r="K16"/>
  <c r="K17"/>
  <c r="K45" i="1" s="1"/>
  <c r="K18" i="7"/>
  <c r="K12"/>
  <c r="K40" i="1" s="1"/>
  <c r="J75" i="7"/>
  <c r="J67"/>
  <c r="J59"/>
  <c r="K51"/>
  <c r="J51"/>
  <c r="K43"/>
  <c r="J43"/>
  <c r="K35"/>
  <c r="J35"/>
  <c r="K27"/>
  <c r="J27"/>
  <c r="K19"/>
  <c r="J19"/>
  <c r="J11"/>
  <c r="K124" i="6"/>
  <c r="J124"/>
  <c r="K116"/>
  <c r="J116"/>
  <c r="K108"/>
  <c r="J108"/>
  <c r="K100"/>
  <c r="J100"/>
  <c r="K92"/>
  <c r="J92"/>
  <c r="K84"/>
  <c r="J84"/>
  <c r="K76"/>
  <c r="J76"/>
  <c r="K68"/>
  <c r="J68"/>
  <c r="K60"/>
  <c r="J60"/>
  <c r="K52"/>
  <c r="J52"/>
  <c r="K44"/>
  <c r="J44"/>
  <c r="K36"/>
  <c r="J36"/>
  <c r="K28"/>
  <c r="J28"/>
  <c r="K20"/>
  <c r="J20"/>
  <c r="K12"/>
  <c r="J12"/>
  <c r="K33" i="1"/>
  <c r="K34"/>
  <c r="K35"/>
  <c r="K36"/>
  <c r="K37"/>
  <c r="K38"/>
  <c r="J33"/>
  <c r="J34"/>
  <c r="J35"/>
  <c r="J36"/>
  <c r="J37"/>
  <c r="J38"/>
  <c r="K32"/>
  <c r="J32"/>
  <c r="K213" i="3"/>
  <c r="J213"/>
  <c r="J85"/>
  <c r="K285"/>
  <c r="J285"/>
  <c r="K277"/>
  <c r="J277"/>
  <c r="K269"/>
  <c r="J269"/>
  <c r="K261"/>
  <c r="J261"/>
  <c r="K253"/>
  <c r="J253"/>
  <c r="K245"/>
  <c r="J245"/>
  <c r="K237"/>
  <c r="J237"/>
  <c r="K229"/>
  <c r="J229"/>
  <c r="K221"/>
  <c r="J221"/>
  <c r="K205"/>
  <c r="J205"/>
  <c r="K197"/>
  <c r="J197"/>
  <c r="K189"/>
  <c r="J189"/>
  <c r="K181"/>
  <c r="J181"/>
  <c r="K173"/>
  <c r="J173"/>
  <c r="K165"/>
  <c r="J165"/>
  <c r="K157"/>
  <c r="J157"/>
  <c r="K149"/>
  <c r="J149"/>
  <c r="K141"/>
  <c r="J141"/>
  <c r="K133"/>
  <c r="J133"/>
  <c r="K125"/>
  <c r="J125"/>
  <c r="K117"/>
  <c r="J117"/>
  <c r="K109"/>
  <c r="J109"/>
  <c r="K101"/>
  <c r="J101"/>
  <c r="K93"/>
  <c r="J93"/>
  <c r="K85"/>
  <c r="K77"/>
  <c r="J77"/>
  <c r="K69"/>
  <c r="J69"/>
  <c r="K61"/>
  <c r="J61"/>
  <c r="K52"/>
  <c r="J52"/>
  <c r="K44"/>
  <c r="J44"/>
  <c r="K36"/>
  <c r="J36"/>
  <c r="K28"/>
  <c r="J28"/>
  <c r="K20"/>
  <c r="J20"/>
  <c r="K12"/>
  <c r="J12"/>
  <c r="K17" i="1"/>
  <c r="K18"/>
  <c r="K19"/>
  <c r="K20"/>
  <c r="K21"/>
  <c r="K22"/>
  <c r="J22"/>
  <c r="J18"/>
  <c r="J19"/>
  <c r="J20"/>
  <c r="J21"/>
  <c r="R21" s="1"/>
  <c r="J17"/>
  <c r="K16"/>
  <c r="J16"/>
  <c r="K45" i="2"/>
  <c r="J45"/>
  <c r="K53"/>
  <c r="J53"/>
  <c r="K86"/>
  <c r="J86"/>
  <c r="K78"/>
  <c r="J78"/>
  <c r="K70"/>
  <c r="J70"/>
  <c r="K62"/>
  <c r="J62"/>
  <c r="K36"/>
  <c r="J36"/>
  <c r="K28"/>
  <c r="J28"/>
  <c r="K20"/>
  <c r="J20"/>
  <c r="K12"/>
  <c r="J12"/>
  <c r="K43" i="1" l="1"/>
  <c r="J60" i="8"/>
  <c r="K48" i="1"/>
  <c r="K53"/>
  <c r="K51"/>
  <c r="K49"/>
  <c r="K46"/>
  <c r="K44"/>
  <c r="J83" i="7"/>
  <c r="K41" i="1"/>
  <c r="K293" i="3"/>
  <c r="K94" i="2"/>
  <c r="R16" i="1"/>
  <c r="R17"/>
  <c r="R20"/>
  <c r="R18"/>
  <c r="K47" i="15"/>
  <c r="K71" i="1"/>
  <c r="R22"/>
  <c r="R19"/>
  <c r="K52" i="11"/>
  <c r="K28" i="10"/>
  <c r="K52"/>
  <c r="K68"/>
  <c r="K100"/>
  <c r="K42" i="1"/>
  <c r="J293" i="3"/>
  <c r="J116" i="10"/>
  <c r="J26" i="9"/>
  <c r="K26"/>
  <c r="K44" i="8"/>
  <c r="K52" i="1"/>
  <c r="K75" i="7"/>
  <c r="K59"/>
  <c r="J132" i="6"/>
  <c r="K132"/>
  <c r="J94" i="2"/>
  <c r="K95" i="1"/>
  <c r="K15"/>
  <c r="K79"/>
  <c r="K26" i="12"/>
  <c r="K60" i="10"/>
  <c r="K70" i="1"/>
  <c r="K68"/>
  <c r="K44" i="10"/>
  <c r="K64" i="1"/>
  <c r="K66"/>
  <c r="J63"/>
  <c r="K55"/>
  <c r="J55"/>
  <c r="K20" i="8"/>
  <c r="J47" i="1"/>
  <c r="K67" i="7"/>
  <c r="K11"/>
  <c r="J39" i="1"/>
  <c r="J31"/>
  <c r="K31"/>
  <c r="J23"/>
  <c r="K23"/>
  <c r="J15"/>
  <c r="K116" i="10" l="1"/>
  <c r="K60" i="8"/>
  <c r="K83" i="7"/>
  <c r="S15" i="1"/>
  <c r="R15"/>
  <c r="J103"/>
  <c r="K47"/>
  <c r="K63"/>
  <c r="K39"/>
  <c r="K103" l="1"/>
</calcChain>
</file>

<file path=xl/sharedStrings.xml><?xml version="1.0" encoding="utf-8"?>
<sst xmlns="http://schemas.openxmlformats.org/spreadsheetml/2006/main" count="2032" uniqueCount="444">
  <si>
    <t>Перелік заходів,</t>
  </si>
  <si>
    <t>обсяги та джерела фінансування Програми розвитку освіти Івано-Франківщини на 2024-2030 роки</t>
  </si>
  <si>
    <t>№ з/п</t>
  </si>
  <si>
    <t>Найменування підпрограми</t>
  </si>
  <si>
    <t>Відповідальні виконавці</t>
  </si>
  <si>
    <t>Термін виконання</t>
  </si>
  <si>
    <t>Орієнтовні обсяги фінансування, тис.грн</t>
  </si>
  <si>
    <t>роки</t>
  </si>
  <si>
    <t>всього</t>
  </si>
  <si>
    <t>в т.ч. за джерелами</t>
  </si>
  <si>
    <t>обласний бюджет</t>
  </si>
  <si>
    <t>місцеві бюджети</t>
  </si>
  <si>
    <t>інші джерела</t>
  </si>
  <si>
    <t>Очікувані результати</t>
  </si>
  <si>
    <t>Розвиток системи дошкільної освіти</t>
  </si>
  <si>
    <t>2024-2030 рр.</t>
  </si>
  <si>
    <t>У межах бюджетних призначень</t>
  </si>
  <si>
    <t>Розвиток загальної середньої освіти</t>
  </si>
  <si>
    <t>2024 - 2030 рр. в т.ч.:</t>
  </si>
  <si>
    <t>Розвиток позашкільної освіти</t>
  </si>
  <si>
    <t>Обдаровані діти</t>
  </si>
  <si>
    <t>Виявлення, підтримка та створення умов для розвитку обдарованих дітей</t>
  </si>
  <si>
    <t>-//-</t>
  </si>
  <si>
    <t>Вчитель</t>
  </si>
  <si>
    <t>Розвиток професійного потенціалу педагогічних працівників області</t>
  </si>
  <si>
    <t>Шкільний автобус</t>
  </si>
  <si>
    <t>Місцеві органи виконавчої влади та органи місцевого самоврядування, департамент освіти і науки облдержадміністрації</t>
  </si>
  <si>
    <t>Забезпечення підвезення дітей до навчальних закладів</t>
  </si>
  <si>
    <t>Підвищення якості надання освітніх послуг</t>
  </si>
  <si>
    <t>Розвиток вищої та фахової передвищої освіти</t>
  </si>
  <si>
    <t>Збільшення кількості дітей, охоплених позашкільною освітою, та надання належних умов виховання дітей в умовах позашкільної освіти</t>
  </si>
  <si>
    <t>Організаційно-методичне забезпечення зовнішнього незалежного оцінювання</t>
  </si>
  <si>
    <t>Забезпечення належних умов проведення зовнішнього незалежного оцінювання</t>
  </si>
  <si>
    <t>Освіта дітей з особливими освітніми потребами</t>
  </si>
  <si>
    <t>Забезпечення належних умов у закладах освіти для дітей з особливими освітніми потребами</t>
  </si>
  <si>
    <t>Облаштування безпечних умов у закладах освіти</t>
  </si>
  <si>
    <t xml:space="preserve">Створення безпечних умов у закладах освіти </t>
  </si>
  <si>
    <t>Забезпечення належних умов для надання на належному рівні дошкільної освіти та виховання дітей</t>
  </si>
  <si>
    <t>Місцеві органи виконавчої влади та органи місцевого самоврядування, департамент освіти і науки облдержадміністрації, Івано-Франківський обласний інститут післядипломної педагогічної освіти, місцеві органи управління освітою, заклади освіти обласного підпорядкування</t>
  </si>
  <si>
    <t>Департамент освіти і науки облдержадміністрації, Івано-Франківський обласний інститут післядипломної педагогічної освіти</t>
  </si>
  <si>
    <t>ВСЬОГО</t>
  </si>
  <si>
    <t>Найменування заходу</t>
  </si>
  <si>
    <t>Департамент освіти і науки облдержадміністрації,  Івано-Франківський обласний інститут післядипломної педагогічної освіти</t>
  </si>
  <si>
    <t>Підвищення фахового рівня педагогічних працівників</t>
  </si>
  <si>
    <t>Стимулювання якісного розвитку дошкільної освіти</t>
  </si>
  <si>
    <t>Забезпечувати організацію заходів з нагоди відзначення Всеукраїнського дня дошкілля в області та участь у Всеукраїнському святі</t>
  </si>
  <si>
    <t>Місцеві органи виконавчої влади та органи місцевого самоврядування, департамент освіти і науки облдержадміністрації, Івано-Франківський обласний інститут післядипломної педагогічної освіти</t>
  </si>
  <si>
    <t>Проводити обласні конкурси педагогічної майстерності серед вихователів, інструкторів фізичного виховання, практичних психологів, методистів, завідувачів та інших працівників закладів дошкільної освіти</t>
  </si>
  <si>
    <t>Стимулювання підвищення рівня педагогічних працівників</t>
  </si>
  <si>
    <t>Проводити обласні науково-практичні конференції, педагогічні читання з питань дошкільної освіти та виставки дидактичних матеріалів</t>
  </si>
  <si>
    <t>Забезпечення розвитку і вдосконалення системи освіти дітей дошкільного віку</t>
  </si>
  <si>
    <t xml:space="preserve">Стимулювання підвищення рівня якості надання дошкільної освіти </t>
  </si>
  <si>
    <t>Проводити капітальні ремонти закладів дошкільної освіти, зокрема дахів, систем комунікацій, систем опалення, електроустановок, водопостачання, теплових мереж, заміну вікон та опалювальних котлів тощо</t>
  </si>
  <si>
    <t>Забезпечення належних умов для здійснення навчально-виховного процесу</t>
  </si>
  <si>
    <t>Здійснювати придбання необхідного технологічного обладнання для їдалень та медичного обладнання для закладів дошкільної освіти</t>
  </si>
  <si>
    <t>Забезпечення відповідного рівня збереження зміцнення здоров'я дітей, їх фізичного розвитку</t>
  </si>
  <si>
    <t>Забезпечувати заклади дошкільної освіти новітньою комп'ютерною та мультимедійною технікою, обладнанням для спортивних кімнат та майданчиків, необхідними меблями, підключенням до мережі "Інтернет" тощо</t>
  </si>
  <si>
    <t>Сприяти створенню опорних закладів загальної середньої освіти</t>
  </si>
  <si>
    <t>Забезпечувати функціонування профільних ліцеїв відповідно до вимог чинного законодавства</t>
  </si>
  <si>
    <t>Забезпечення високого рівня доступу дітей до якісної освіти</t>
  </si>
  <si>
    <t>Відповідно до чинного законодавства забезпечувати функціонування пансіонів, та здійснювати заходи щодо зміцнення їх матеріально-технічної бази</t>
  </si>
  <si>
    <t>Організовувати та проводити інформаційно-роз'яснювальну роботу (наради, тренінги, семінари тощо) щодо сучасних підходів до організації шкільного харчування, формування культури здорового харчування учнів закладів освіти</t>
  </si>
  <si>
    <t>Підвищення професійної підготовки педагогічних працівників</t>
  </si>
  <si>
    <t>Забезпечувати проведення обласних та участь у всеукраїнських конкурсах фахової майстерності для практичних психологів і соціальних педагогів</t>
  </si>
  <si>
    <t>Підвищення професійного рівня</t>
  </si>
  <si>
    <t>Організовувати та проводити навчання (підвищення кваліфікації) персоналу операторів ринку, кухарів, працівників, які задіяні в організації харчування (в т. ч. з питань щодо впровадження у закладах освіти нових стандартів та сучасних підходів до організації шкільного харчування, дотримання вимог харчового та санітарного законодавства тощо)</t>
  </si>
  <si>
    <t xml:space="preserve">Підвищення професійного рівня персоналу операторів ринку, кухарів, працівників, які задіяні в організації харчування </t>
  </si>
  <si>
    <t>Здійснювати моніторинг діяльності органів місцевого самоврядування щодо дотримання вимог чинного законодавства України в частині організації харчування учнів у закладах загальної середньої освіти, створення належних умов для безпечного харчування в закладах освіти області</t>
  </si>
  <si>
    <t>Сприяти впровадженню різних способів та технологічних моделей в організації харчування учнів закладів освіти (кейтеринг, базова кухня, опорна кухня, фабрика кухня тощо)</t>
  </si>
  <si>
    <t>Забезпечення стимулювання педагогічних працівників</t>
  </si>
  <si>
    <t>Підтримувати на конкурсних засадах проєкти і програми за участю лідерів учнівського самоврядування, піклувальних рад за напрямами: культурно-просвітницька діяльність, патріотичне виховання, краєзнавча робота тощо</t>
  </si>
  <si>
    <t>Організовувати та проводити тематичні моніторинги роботи та рішень органів місцевого самоврядування у частині реалізації ними державної політики та дотримання законодавства у сфері освіти</t>
  </si>
  <si>
    <t>Розвиток системи національно-патріотичного виховання в навчальних закладах</t>
  </si>
  <si>
    <t>Забезпечення якості вивчення навчальних предметів</t>
  </si>
  <si>
    <t>Забезпечення матеріального стимулювання</t>
  </si>
  <si>
    <t>Підвищення рівня якості освіти</t>
  </si>
  <si>
    <t>Забезпечення належних умов до навчання для дітей з особливими освітніми потребами</t>
  </si>
  <si>
    <t>Підвищення якості вивчення базових дисциплін</t>
  </si>
  <si>
    <t>Забезпечення належних умов для навчання учнів</t>
  </si>
  <si>
    <t>Забезпечувати зміцнення матеріально-технічної бази закладів загальної середньої освіти (навчальними комп'ютерними комплексами, новітньою комп'ютерною та мультимедійною технікою тощо)</t>
  </si>
  <si>
    <t>Підвищення комп'ютерної грамотності учнів та розвиток інформаційних технологій</t>
  </si>
  <si>
    <t>Організовувати та проводити обласні семінари з питань функціонування освітньої галузі, проводити заходи (семінари, тренінги, практикуми, круглі столи, конференції) для забезпечення неперервної післядипломної педагогічної освіти, яка сприяє професійному росту педагогів</t>
  </si>
  <si>
    <t>Проводити обласні конкурси професійної майстерності серед шкільних бібліотекарів та брати участь у міжнародних та всеукраїнських бібліотечних конкурсах, фестивалях, акціях тощо, в тому числі у всеукраїнському конкурсі “Шкільна бібліотека”</t>
  </si>
  <si>
    <t>Підвищення професійного рівня шкільних бібліотекарів</t>
  </si>
  <si>
    <t>Створення умов для належного функціонування бібліотек</t>
  </si>
  <si>
    <t>Підвищення якості навчально-виховного процесу</t>
  </si>
  <si>
    <t>Забезпечення розширення можливостей для реалізації права дітей з особливими освітніми потребами на здобуття якісної освіти</t>
  </si>
  <si>
    <t xml:space="preserve">Стимулювання розвитку творчих, наукових та інших потенціалів учнів закладів освіти </t>
  </si>
  <si>
    <t>Сприяти покращенню військово-професійної орієнтації молоді та інформаційному забезпеченню національно-патріотичного виховання</t>
  </si>
  <si>
    <t>Підвищення професійного росту вчителів та підвищення якості навчально-виховного процесу</t>
  </si>
  <si>
    <t>Створювати умови для надання освітніх послуг різним категоріям здобувачів освіти через дистанційну форму навчання та сприяти матеріально-технічному забезпеченню таких закладів освіти</t>
  </si>
  <si>
    <t>Доступ до надання якісних освітніх послуг</t>
  </si>
  <si>
    <t>Удосконалювати систему підготовки, перепідготовки та підвищення кваліфікації педагогічних кадрів із впровадження дистанційного навчання</t>
  </si>
  <si>
    <t>Підвищення професійного рівня педагогічних працівників</t>
  </si>
  <si>
    <t>Забезпечувати  заклади позашкільної освіти  науково-методичними матеріалами</t>
  </si>
  <si>
    <t>Підвищення рівня організації навчально-виховного процесу у позашкільних закладах</t>
  </si>
  <si>
    <t>Проводити обласні та брати участь у всеукраїнських конкурсах з фахової майстерності для працівників позашкільних закладів</t>
  </si>
  <si>
    <t>Проводити обласні науково-практичні конференції, семінари, круглі столи, форуми</t>
  </si>
  <si>
    <t>Публікувати матеріали з досвіду роботи  закладів позашкільної освіти</t>
  </si>
  <si>
    <t>Покращення умов для здобуття позашкільної освіти</t>
  </si>
  <si>
    <t>Забезпечити зміцнення матеріально-технічної бази  закладів позашкільної освіти</t>
  </si>
  <si>
    <t>Здійснювати комп’ютеризацію  закладів позашкільної освіти,  та підключення їх до мережі "Інтернет"</t>
  </si>
  <si>
    <t>Забезпечувати проведення обласних конкурсів, змагань, фестивалів тощо з вихованцями закладів позашкільної освіти</t>
  </si>
  <si>
    <t>Підвищення якості позашкільної освіти</t>
  </si>
  <si>
    <t>Проводити тренінги, стажування, інші форми підвищення кваліфікації для працівників закладів позашкільної освіти</t>
  </si>
  <si>
    <t>Покращення стимулювання учнів до занять у гуртках та виявлення обдарованих дітей</t>
  </si>
  <si>
    <t>Проводити фестивалі та інформаційні кампанії щодо залучення дітей до позашкільної освіти в об'єднаних територіальних громадах</t>
  </si>
  <si>
    <t>Забезпечувати публікації навчальних програм з позашкільної освіти, навчально-методичної літератури, матеріалів переможців обласних конкурсів професійної майстерності з позашкільної освіти</t>
  </si>
  <si>
    <t>Підвищення професійного рівня педагогічних працівників позашкільних закладів</t>
  </si>
  <si>
    <t>Здійснювати підтримку організації літніх шкіл на базі закладів позашкільної освіти у територіальних громадах області</t>
  </si>
  <si>
    <t>Забезпечення залучення та надання належних умов виховання дітей в умовах позашкільної освіти</t>
  </si>
  <si>
    <t>Створювати бази даних про  систему  позашкільної освіти області (проведення паспортизації гуртків, секцій, студій тощо)</t>
  </si>
  <si>
    <t>Підвищення якості надання позашкільних освітніх послуг</t>
  </si>
  <si>
    <t>Здійснювати відзначення кращих позашкільних закладів різних типів і форм власності за результатами  діяльності та нагородження їх з нагоди святкових і ювілейних дат</t>
  </si>
  <si>
    <t>Організовувати тренувально-відбіркові збори переможців III етапу всеукраїнських предметних олімпіад, конкурсів та турнірів</t>
  </si>
  <si>
    <t>Підвищення якості підготовки учнів до олімпіад, залучення учнів до пошукової та дослідницької роботи</t>
  </si>
  <si>
    <t>Налагоджувати міжнародні зв'язки з організаціями та установами, роботу яких спрямовано на пошук, навчання та розвиток обдарованих дітей і молоді; обмін досвідом роботи з обдарованими дітьми</t>
  </si>
  <si>
    <t>Підвищення якості роботи з обдарованими дітьми</t>
  </si>
  <si>
    <t>Проводити роботу щодо підвищення кваліфікації педагогічних і наукових працівників, вивчення, узагальнення та впровадження кращих освітніх практик з проблем пошуку та розвитку обдарованості</t>
  </si>
  <si>
    <t>Підвищення професійного росту педагогічних працівників з метою розвитку обдарованих дітей</t>
  </si>
  <si>
    <t>Забезпечити підвищення кваліфікації керівників шкіл, учителів з проблем організації роботи з обдарованими дітьми (управлінський, психологічний, педагогічний, змістовий аспекти)</t>
  </si>
  <si>
    <t>Проводити обласні та брати участь у всеукраїнських науково-практичних конференціях</t>
  </si>
  <si>
    <t>Проводити щорічні свята-зустрічі керівництва області з обдарованою молоддю, традиційне свято обдарованої молоді «Ми – надія твоя, Україно!»</t>
  </si>
  <si>
    <t>Підвищення соціального статусу переможців олімпіад</t>
  </si>
  <si>
    <t>Забезпечити функціонування системи адресної підтримки (стипендії, фінансові винагороди, матеріальна допомога, цінні подарунки, призи тощо) обдарованих учнів та студентів, які є переможцями всеукраїнських олімпіад, конкурсів, турнірів, змагань, учасниками і переможцями міжнародних інтелектуальних, спортивних змагань та переможцями олімпіад з питань місцевого самоврядування, децентралізації влади та публічного управління</t>
  </si>
  <si>
    <t>Стимулювання до навчання обдарованих дітей</t>
  </si>
  <si>
    <t>Організовувати освітні обміни між дітьми пільгових категорій</t>
  </si>
  <si>
    <t>Департамент освіти і науки облдержадміністрації, місцеві органи управління освітою</t>
  </si>
  <si>
    <t>Проводити виставки, конкурси методичних розробок, посібників та іншого навчально-методичного обладнання</t>
  </si>
  <si>
    <t>Департамент освіти і науки облдержадміністрації, Івано-Франківський обласний інститут післядипломної педагогічної освіти, місцеві органи управління освітою</t>
  </si>
  <si>
    <t>Створення умов для виявлення талановитих вчителів та поширення їх досвіду</t>
  </si>
  <si>
    <t>Відзначати професійні та інші свята (День працівника освіти, День науки) в галузі освіти</t>
  </si>
  <si>
    <t>Підвищення престижу вчительської праці</t>
  </si>
  <si>
    <t>Забезпечити проведення щорічних науково-практичних конференцій з проблем розвитку освіти</t>
  </si>
  <si>
    <t>Забезпечення матеріального стимулювання працівників, які мають високі здобутки у галузі освіти</t>
  </si>
  <si>
    <t>Передбачати в обласному та місцевих бюджетах кошти на придбання автобусів для перевезення дітей та педагогічних працівників, які проживають у сільській місцевості (у тому числі спеціальних, з підвищеною прохідністю, мобільних ІРЦ тощо)</t>
  </si>
  <si>
    <t>Удосконалювати мережу закладів професійної (професійно-технічної) освіти</t>
  </si>
  <si>
    <t xml:space="preserve">Створення відповідних умов для забезпечення навчального процесу  </t>
  </si>
  <si>
    <t>Передбачати кошти на реконструкцію та капітальний ремонт закладів професійної (професійно-технічної) освіти, зокрема дахів, систем комунікацій, систем опалення, електроустановок, водопостачання, теплових мереж, заміну вікон та опалювальних котлів тощо</t>
  </si>
  <si>
    <t>Забезпечення доступності професійно-технічної освіти</t>
  </si>
  <si>
    <t>Підвищення якості організації навчально-виробничого процесу</t>
  </si>
  <si>
    <t>Покращення умов проживання учнів у гуртожитках</t>
  </si>
  <si>
    <t>Проводити обласні конкурси фахової майстерності серед учнів закладів професійної (професійно-технічної) освіти</t>
  </si>
  <si>
    <t>Підвищення фахового рівня кваліфікованих робітників</t>
  </si>
  <si>
    <t>Проводити обласні конкурси професійної майстерності серед майстрів виробничого навчання закладів професійної (професійно-технічної) освіти</t>
  </si>
  <si>
    <t>Підвищення рівня професійності педагогічних працівників</t>
  </si>
  <si>
    <t>Налагоджувати співпрацю та обмін досвідом з зарубіжними країнами та у межах України у сфері новітніх педагогічних технологій</t>
  </si>
  <si>
    <t>Залучати заклади професійної (професійно-технічної) освіти до здійснення підготовки та перепідготовки дорослого населення</t>
  </si>
  <si>
    <t xml:space="preserve">Забезпечення доступності професійної (професійно-технічної) освіти </t>
  </si>
  <si>
    <t>Надавати освітні послуги незайнятому населенню</t>
  </si>
  <si>
    <t>Забезпечувати функціонування системи підтримки - стипендії для обдарованих учнів закладів професійної (професійно-технічної) освіти</t>
  </si>
  <si>
    <t>Матеріальне заохочення учнів</t>
  </si>
  <si>
    <t>Відзначати кращі заклади професійної (професійно-технічної) освіти за результатами їх діяльності та нагороджувати їх з нагоди святкових і ювілейних дат</t>
  </si>
  <si>
    <t>Підпрограма 8. Розвиток вищої та фахової передвищої освіти</t>
  </si>
  <si>
    <t>8.1</t>
  </si>
  <si>
    <t>8.2</t>
  </si>
  <si>
    <t>8.3</t>
  </si>
  <si>
    <t>8.4</t>
  </si>
  <si>
    <t>Сприяти покращенню умов навчання здобувачів вищої та фахової передвищої освіти, зміцненню матеріально-технічної бази закладів освіти</t>
  </si>
  <si>
    <t>Проводити обласні науково-практичні конференції, семінари, круглі столи з питань розвитку вищої та фахової передвищої освіти</t>
  </si>
  <si>
    <t>Призначати стипендії голови Івано-Франківської обласної державної адміністрації та голови Івано-Франківської обласної ради студентам, які беруть або брали участь у бойових діях, здійсненні заходів з національної безпеки і оборони, відсічі і стримування збройної агресії Російської Федерації проти України, починаючи з 20 лютого 2014 року (у т.ч. які залучалися і брали безпосередньо участь в антитеростичній операції та Операції Об’єднаних Сил в районах її проведення), та за кошти фізичних осіб здобувають вищу або фахову передвищу освіту у закладах державної або комунальної форм власності чи проходять навчання за програмою підготовки офіцерів запасу у закладах вищої освіти</t>
  </si>
  <si>
    <t>Проводити реконструкції та капітальний ремонт (зокрема дахів, систем комунікацій, систем опалення, електроустановок, водопостачання, теплових мереж, заміну вікон та опалювальних котлів, виготовлення проектно-кошторисної документації тощо) у закладах вищої та фахової передвищої освіти</t>
  </si>
  <si>
    <t>Забезпечення належних умов навчання студентів</t>
  </si>
  <si>
    <t>Підвищення якості вищої освіти</t>
  </si>
  <si>
    <t>Зміцнювати матеріально-технічну базу закладів освіти, на базі яких створюються пункти проведення зовнішнього незалежного оцінювання</t>
  </si>
  <si>
    <t>Створювати систему підтримки навчання дітей з особливими освітніми  потребами та дітей, що перебувають на довготривалому лікуванні</t>
  </si>
  <si>
    <t>Покращення умов для організації навчально-виховного процесу</t>
  </si>
  <si>
    <t>11.1</t>
  </si>
  <si>
    <t>11.2</t>
  </si>
  <si>
    <t>11.3</t>
  </si>
  <si>
    <t>11.4</t>
  </si>
  <si>
    <t>11.5</t>
  </si>
  <si>
    <t>Підпрограма 11. Облаштування безпечних умов у закладах освіти</t>
  </si>
  <si>
    <t>Створювати умови для забезпечення облаштування безпечних умов у закладах освіти, реалізації проєктів, пов`язаних із будівництвом, реконструкцією та капітальним ремонтом захисних споруд цивільного захисту у закладах освіти із забезпеченням архітектурної доступності для осіб з інвалідністю та інших маломобільних груп населення</t>
  </si>
  <si>
    <t>Встановлювати автоматичну пожежну сигналізацію, обробляти дерев`яні конструкції вогнетривким розчином, обладнання блискавкозахисту, придбання первинних засобів пожежогасіння тощо</t>
  </si>
  <si>
    <t>Забезпечувати охорону закладів освіти, шляхом встановлення у закладах освіти комплексу тривожної сигналізації з підключенням до пунктів централізованого спостереження та реагування, встановлення відеонагляду, стаціонарних металодетекторів та здійснення інших інфраструктурних заходів щодо організації безпеки закладів освіти тощо</t>
  </si>
  <si>
    <t>Створення та облаштування безпечних умов у закладах освіти</t>
  </si>
  <si>
    <t>Забезпечення належних санітарно-гігієнічних умов у закладах освіти</t>
  </si>
  <si>
    <t>Забезпечення матеріально-технічним обладнанням захисні споруди цивільного захисту у закладах освіти</t>
  </si>
  <si>
    <t>Встановлення систем охорони різних типів та здійснення організації безпеки закладів освіти</t>
  </si>
  <si>
    <t>Здійснення організації безпеки закладів освіти</t>
  </si>
  <si>
    <t>Департамент освіти і науки облдержадміністрації, місцеві органи виконавчої влади та органи місцевого самоврядування, Івано-Франківський обласний інститут післядипломної педагогічної освіти, місцеві органи управління освітою, заклади вищої освіти</t>
  </si>
  <si>
    <t>Модернізувати матеріально-технічну базу закладів професійної (професійно-технічної) освіти</t>
  </si>
  <si>
    <t>8.5</t>
  </si>
  <si>
    <t>Забезпечувати функціонування інклюзивних, спеціальних класів та/або груп та облаштування ресурсних кімнат і медіатек для навчання дітей з особливими освітніми потребами в закладах освіти</t>
  </si>
  <si>
    <t>Забезпечувати матеріально-технічним обладнанням захисні споруди цивільного захисту у закладах освіти</t>
  </si>
  <si>
    <t xml:space="preserve">                                                                                                                       2024-2030 рр.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</si>
  <si>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Надання підтримки учасникам бойових дій у здобутті вищої та фахової передвищої освіти</t>
  </si>
  <si>
    <t>Забезпечення рівного доступу до якісної освіти та відповідних умов перебування учнів у закладах загальної середньої освіти</t>
  </si>
  <si>
    <t>Місцеві органи виконавчої влади та органи місцевого самоврядування, департамент освіти і науки облдержадміністрації, заклади освіти обласного підпорядкування</t>
  </si>
  <si>
    <t>Департамент освіти і науки облдержадміністрації,  місцеві органи управління освітою, Івано-Франківський обласний інститут післядипломної педагогічної освіти</t>
  </si>
  <si>
    <t>Департамент освіти і науки облдержадміністрації,  місцеві органи управління освітою,  Івано-Франківський обласний інститут післядипломної педагогічної освіти</t>
  </si>
  <si>
    <t>Місцеві органи виконавчої влади та органи місцевого самоврядування, департамент освіти і науки облдержадміністрації,  місцеві органи управління освітою</t>
  </si>
  <si>
    <t>Місцеві органи виконавчої влади та органи місцевого самоврядування, департамент освіти і науки облдержадміністрації,  місцеві органи управління освітою, заклади освіти обласного підпорядкування</t>
  </si>
  <si>
    <t>Департамент освіти і науки облдержадміністрації, Івано-Франківський обласний інститут післядипломної педагогічної освіти,  місцеві органи управління освітою, заклади освіти обласного підпорядкування</t>
  </si>
  <si>
    <t>Місцеві органи виконавчої влади та органи місцевого самоврядування, департамент освіти і науки облдержадміністрації,  місцеві органи управління освітою, Івано-Франківський обласний інститут післядипломної педагогічної освіти, заклади освіти обласного підпорядкування</t>
  </si>
  <si>
    <t>Надавати фінансову підтримку (премії, гранти на науково-дослідні та науково-освітні проєкти тощо) молодим ученим</t>
  </si>
  <si>
    <t>Місцеві органи виконавчої влади та органи місцевого самоврядування, департамент освіти і науки облдержадміністрації, заклади вищої освіти</t>
  </si>
  <si>
    <t>Надання підтримки молодим ученим у реалізації науково-освітніх, науково-дослідних проєктів</t>
  </si>
  <si>
    <t>Місцеві органи виконавчої влади та органи місцевого самоврядування, департамент освіти і науки облдержадміністрації, місцеві органи управління освітою, заклади освіти обласного підпорядкування</t>
  </si>
  <si>
    <t>Місцеві органи виконавчої влади та органи місцевого самоврядування, департамент освіти і науки облдержадміністрації, місцеві органи управління освітою</t>
  </si>
  <si>
    <t>Департамент освіти і науки облдержадміністрації, Івано-Франківський обласний інститут післядипломної педагогічної освіти, заклади освіти обласного підпорядкування</t>
  </si>
  <si>
    <t>Департамент освіти і науки облдержадміністрації, місцеві органи виконавчої влади та органи місцевого самоврядування, Івано-Франківський обласний інститут післядипломної педагогічної освіти, місцеві органи управління освітою, заклади освіти обласного підпорядкування</t>
  </si>
  <si>
    <t>Місцеві органи виконавчої влади та органи місцевого самоврядування, департамент освіти і науки облдержадміністрації, Івано-Франківський обласний інститут післядипломної педагогічної освіти, заклади освіти обласного підпорядкування</t>
  </si>
  <si>
    <t>Департамент освіти і науки облдержадміністрації, місцеві органи управління освітою, Івано-Франківський обласний інститут післядипломної педагогічної освіти, заклади освіти обласного підпорядкування, заклади вищої освіти</t>
  </si>
  <si>
    <t>Департамент освіти і науки облдержадміністрації, Івано-Франківський обласний інститут післядипломної педагогічної освіти, місцеві органи управління освітою, заклади вищої освіти</t>
  </si>
  <si>
    <t xml:space="preserve"> Розвиток професійної (професійно-технічної) освіти</t>
  </si>
  <si>
    <t>Департамент освіти і науки облдержадміністрації, заклади професійної (професійно-технічної) освіти</t>
  </si>
  <si>
    <t>Місцеві органи виконавчої влади та органи місцевого самоврядування, департамент освіти і науки облдержадміністрації, заклади професійної (професійно-технічної) освіти</t>
  </si>
  <si>
    <t>Місцеві органи виконавчої влади та органи місцевого самоврядування, департамент освіти і науки облдержадміністрації, місцеві органи управління освітою, заклади вищої освіти</t>
  </si>
  <si>
    <t>Сприяти організації підвезення дітей та педагогічних працівників, які проживають у сільській місцевості, до закладів загальної середньої, дошкільної освіти та у зворотньому напрямку</t>
  </si>
  <si>
    <t>Забезпечення умов для організації навчання та безпечного перевезення учнів</t>
  </si>
  <si>
    <t>Оновлювати меблі у навчальних кабінетах і майстернях, лабораторіях, актових та спортивних залах закладів професійної (професійно-технічної) освіти</t>
  </si>
  <si>
    <t>Департамент освіти і науки облдержадміністрації, місцеві органи виконавчої влади та органи місцевого самоврядування, місцеві органи управління освітою, заклади освіти обласного підпорядкування</t>
  </si>
  <si>
    <t xml:space="preserve"> Місцеві органи виконавчої влади та органи місцевого самоврядування, департамент освіти і науки облдержадміністрації</t>
  </si>
  <si>
    <t>Місцеві органи виконавчої влади та органи місцевого самоврядування, департамент освіти і науки облдержадміністрації, місцеві органи управління освітою, заклади вищої та фахової передвищої освіти області</t>
  </si>
  <si>
    <t>Департамент освіти і науки облдержадміністрації, місцеві органи виконавчої влади та органи місцевого самоврядування, місцеві органи управління освітою, заклади освіти обласного підпорядкування, заклади професійної (професійно-технічної) освіти, заклади вищої та фахової передвищої освіти</t>
  </si>
  <si>
    <t xml:space="preserve">Департамент освіти і науки облдержадміністрації, заклади вищої та фахової передвищої освіти </t>
  </si>
  <si>
    <t>Місцеві органи виконавчої влади та органи місцевого самоврядування, департамент освіти і науки облдержадміністрації, місцеві органи управління освітою, заклади вищої та фахової передвищої освіти</t>
  </si>
  <si>
    <t>Місцеві органи виконавчої влади та органи місцевого самоврядування, департамент освіти і науки облдержадміністрації, заклади вищої та фахової передвищої освіти</t>
  </si>
  <si>
    <t>інші місцеві бюджети</t>
  </si>
  <si>
    <t xml:space="preserve"> інші місцеві бюджети</t>
  </si>
  <si>
    <t>Підвищення професійного рівня працівників закладів позашкільної освіти</t>
  </si>
  <si>
    <t>Виявлення обдарованих дітей</t>
  </si>
  <si>
    <t>Виявлення обдарованих вчителів та поширення їх досвіду</t>
  </si>
  <si>
    <t>Створювати належні умови для проживання учнів у гуртожитках закладів професійної (професійно-технічної) освіти (проведення поточних ремонтів в гуртожитках, заміна меблів, придбання обладнання)</t>
  </si>
  <si>
    <t>Проводити профорієнтаційну роботу спрямовану на формування позитивного іміджу закладів професійної (професійно-технічної) освіти та залучати до них учнівську молодь та доросле населення</t>
  </si>
  <si>
    <t>Забезпечення належних умов проведення зовнішнього незалежного оцінювання (у т.ч. у формі державної підсумкової атестації)</t>
  </si>
  <si>
    <t>не менше 5000млн</t>
  </si>
  <si>
    <t>не менше 1700млн</t>
  </si>
  <si>
    <t xml:space="preserve">              Івано-Франківщини на 2024-2030 роки</t>
  </si>
  <si>
    <t xml:space="preserve">              до Програми розвитку освіти</t>
  </si>
  <si>
    <t xml:space="preserve">              Додаток 1</t>
  </si>
  <si>
    <t>1.</t>
  </si>
  <si>
    <t>в т. ч. за джерелами</t>
  </si>
  <si>
    <r>
      <t xml:space="preserve">Замовник: </t>
    </r>
    <r>
      <rPr>
        <sz val="14"/>
        <color theme="1"/>
        <rFont val="Times New Roman"/>
        <family val="1"/>
        <charset val="204"/>
      </rPr>
      <t>департамент освіти і науки Івано-Франківської обласної державної адміністрації.</t>
    </r>
  </si>
  <si>
    <r>
      <t xml:space="preserve">Назва програми: </t>
    </r>
    <r>
      <rPr>
        <sz val="14"/>
        <color theme="1"/>
        <rFont val="Times New Roman"/>
        <family val="1"/>
        <charset val="204"/>
      </rPr>
      <t>Програма розвитку освіти Івано-Франківщини на 2024-2030 роки.</t>
    </r>
  </si>
  <si>
    <t>Орієнтовні обсяги фінансування, тис. грн.</t>
  </si>
  <si>
    <t>Місцеві органи виконавчої влади та органи місцевого самоврядування, департамент освіти і науки обласної державної адміністрації (далі - облдержадміністрації), Івано-Франківський обласний інститут післядипломної педагогічної освіти, місцеві органи управління освітою</t>
  </si>
  <si>
    <t>2024-2030 роки</t>
  </si>
  <si>
    <t>2.</t>
  </si>
  <si>
    <t>2024-2030 роки в т.ч.:</t>
  </si>
  <si>
    <t>3.</t>
  </si>
  <si>
    <t>4.</t>
  </si>
  <si>
    <t>5.</t>
  </si>
  <si>
    <t>6.</t>
  </si>
  <si>
    <t>7.</t>
  </si>
  <si>
    <t>8.</t>
  </si>
  <si>
    <t>9.</t>
  </si>
  <si>
    <t>Місцеві органи виконавчої влади та органи місцевого самоврядування, департамент освіти і науки облдержадміністрації, Івано-Франківський обласний інститут післядипломної педагогічної освіти, місцеві органи управління освітою, заклади освіти спільної власності територіальних громад сіл, селищ, міст Івано-Франківської області (далі - заклади освіти обласного підпорядкування)</t>
  </si>
  <si>
    <t xml:space="preserve"> Департамент освіти і науки облдержадміністрації,          Івано-Франківський обласний інститут післядипломної педагогічної освіти</t>
  </si>
  <si>
    <t>10.</t>
  </si>
  <si>
    <t>11.</t>
  </si>
  <si>
    <t>ВСЬОГО:</t>
  </si>
  <si>
    <t>Віктор КІМАКОВИЧ</t>
  </si>
  <si>
    <t>Виконавець:</t>
  </si>
  <si>
    <t xml:space="preserve">Провідний бухгалтер централізованої </t>
  </si>
  <si>
    <t xml:space="preserve">бухгалтерії при департаменті освіти і </t>
  </si>
  <si>
    <t>науки облдержадміністрації, тел. 0981043224</t>
  </si>
  <si>
    <t>Марія ЧУФУС</t>
  </si>
  <si>
    <t>2024 - 2030 роки в т.ч.:</t>
  </si>
  <si>
    <t>1.1.</t>
  </si>
  <si>
    <t>1.2.</t>
  </si>
  <si>
    <t>Івано-Франківщини на 2024-2030 роки</t>
  </si>
  <si>
    <t>до Програми розвитку освіти</t>
  </si>
  <si>
    <t>Додаток 2</t>
  </si>
  <si>
    <t>1.3.</t>
  </si>
  <si>
    <t>1.4.</t>
  </si>
  <si>
    <t>Місцеві органи виконавчої влади та органи місцевого самоврядування, департамент освіти і науки облдержадміністрації,         Івано-Франківський обласний інститут післядипломної педагогічної освіти</t>
  </si>
  <si>
    <t>Місцеві органи управління освітою, департамент освіти і науки облдержадміністрації,         Івано-Франківський обласний інститут післядипломної педагогічної освіти</t>
  </si>
  <si>
    <t>1.5.</t>
  </si>
  <si>
    <t>1.6.</t>
  </si>
  <si>
    <t>Місцеві органи управління освітою, департамент освіти і науки облдержадміністрації,          Івано-Франківський обласний інститут післядипломної педагогічної освіти</t>
  </si>
  <si>
    <t>Місцеві органи управління освітою, департамент освіти і науки облдержадміністрації,              Івано-Франківський обласний інститут післядипломної педагогічної освіти</t>
  </si>
  <si>
    <t>1.7.</t>
  </si>
  <si>
    <t>1.8.</t>
  </si>
  <si>
    <t>1.9.</t>
  </si>
  <si>
    <t>1.10.</t>
  </si>
  <si>
    <t>Підвищення рівня організації            навчально-виховного процесу</t>
  </si>
  <si>
    <t>Додаток 3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</si>
  <si>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</si>
  <si>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</si>
  <si>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</si>
  <si>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</si>
  <si>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</si>
  <si>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</si>
  <si>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</si>
  <si>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</si>
  <si>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</si>
  <si>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</si>
  <si>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</si>
  <si>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</si>
  <si>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</si>
  <si>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</si>
  <si>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</si>
  <si>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</si>
  <si>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</si>
  <si>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</si>
  <si>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</si>
  <si>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</si>
  <si>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</si>
  <si>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</si>
  <si>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</si>
  <si>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</si>
  <si>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</si>
  <si>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</si>
  <si>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2.29.</t>
  </si>
  <si>
    <t>2.28.</t>
  </si>
  <si>
    <t>2.30.</t>
  </si>
  <si>
    <t>2.31.</t>
  </si>
  <si>
    <t>2.32.</t>
  </si>
  <si>
    <t>2.33.</t>
  </si>
  <si>
    <t>2.34.</t>
  </si>
  <si>
    <t>2.35.</t>
  </si>
  <si>
    <t>Додаток 4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</si>
  <si>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</si>
  <si>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</si>
  <si>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</si>
  <si>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</si>
  <si>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</si>
  <si>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</si>
  <si>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</si>
  <si>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</si>
  <si>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</si>
  <si>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</si>
  <si>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</si>
  <si>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</si>
  <si>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</si>
  <si>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</si>
  <si>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</si>
  <si>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Додаток 5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</si>
  <si>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</si>
  <si>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</si>
  <si>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</si>
  <si>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</si>
  <si>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</si>
  <si>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</si>
  <si>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</si>
  <si>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</si>
  <si>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</si>
  <si>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5.1.</t>
  </si>
  <si>
    <t>5.2.</t>
  </si>
  <si>
    <t>5.3.</t>
  </si>
  <si>
    <t>5.4.</t>
  </si>
  <si>
    <t>5.5.</t>
  </si>
  <si>
    <t>5.6.</t>
  </si>
  <si>
    <t>Додаток 6</t>
  </si>
  <si>
    <t>6.1.</t>
  </si>
  <si>
    <t>6.2.</t>
  </si>
  <si>
    <t>Додаток 7</t>
  </si>
  <si>
    <t>Додаток 8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</si>
  <si>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</si>
  <si>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</si>
  <si>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</si>
  <si>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</si>
  <si>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</si>
  <si>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</si>
  <si>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</si>
  <si>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</si>
  <si>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</si>
  <si>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</si>
  <si>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</si>
  <si>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</si>
  <si>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</si>
  <si>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Створення належних навчальних,          соціально-побутових умов учнів</t>
  </si>
  <si>
    <t>Додаток 9</t>
  </si>
  <si>
    <t>8.1.</t>
  </si>
  <si>
    <t>8.2.</t>
  </si>
  <si>
    <t>8.3.</t>
  </si>
  <si>
    <t>8.4.</t>
  </si>
  <si>
    <t>8.5.</t>
  </si>
  <si>
    <t>Надання підтримки учасникам бойових дій у здобутті вищої та фахової передвищої освіти</t>
  </si>
  <si>
    <t>9.1.</t>
  </si>
  <si>
    <t>9.2.</t>
  </si>
  <si>
    <t>Додаток 10</t>
  </si>
  <si>
    <t>10.1.</t>
  </si>
  <si>
    <t>10.2.</t>
  </si>
  <si>
    <t>Додаток 11</t>
  </si>
  <si>
    <t>Додаток 12</t>
  </si>
  <si>
    <t>11.1.</t>
  </si>
  <si>
    <t>11.2.</t>
  </si>
  <si>
    <t>11.3.</t>
  </si>
  <si>
    <t>11.4.</t>
  </si>
  <si>
    <t>11.5.</t>
  </si>
  <si>
    <t>Департамент освіти і науки облдержадміністрації, місцеві органи виконавчої влади та органи місцевого самоврядування, місцеві органи управління освітою, заклади освіти обласного підпорядкування, заклади професійної                (професійно-технічної) освіти, заклади вищої та фахової передвищої освіти</t>
  </si>
  <si>
    <t>Департамент освіти і науки облдержадміністрації, місцеві органи виконавчої влади та органи місцевого самоврядування, місцеві органи управління освітою, заклади освіти обласного підпорядкування, заклади професійної                 (професійно-технічної) освіти, заклади вищої та фахової передвищої освіти</t>
  </si>
  <si>
    <t>Департамент освіти і науки облдержадміністрації, місцеві органи виконавчої влади та органи місцевого самоврядування, місцеві органи управління освітою, заклади освіти обласного підпорядкування, заклади професійної          (професійно-технічної) освіти, заклади вищої та фахової передвищої освіти</t>
  </si>
  <si>
    <t>Департамент освіти і науки облдержадміністрації, місцеві органи виконавчої влади та органи місцевого самоврядування, місцеві органи управління освітою, заклади освіти обласного підпорядкування, заклади професійної        (професійно-технічної) освіти, заклади вищої та фахової передвищої освіти</t>
  </si>
  <si>
    <t>2.16.</t>
  </si>
  <si>
    <t>Директор департаменту освіти і науки</t>
  </si>
  <si>
    <t xml:space="preserve">Івано-Франківської обласної державної адміністрації </t>
  </si>
  <si>
    <t xml:space="preserve"> Підпрограма 1. "Розвиток системи дошкільної освіти" </t>
  </si>
  <si>
    <t>Перелік заходів, обсяги та джерела фінансування</t>
  </si>
  <si>
    <t>Здійснювати співпрацю із закладами дошкільної освіти інших областей України: проводити міжобласні семінари, дні відкритих дверей тощо</t>
  </si>
  <si>
    <t>Здійснювати відзначення кращих закладів дошкільної освіти за результатами їх діяльності та нагородження їх з нагоди святкових і ювілейних дат</t>
  </si>
  <si>
    <t>Організовувати обласні та брати участь у всеукраїнських конкурсах та інших заходах, пов’язаних із питаннями розвитку дошкільної освіти</t>
  </si>
  <si>
    <t>Здійснювати заходи щодо зміцнення матеріально-технічної бази дошкільних закладів усіх типів. Забезпечувати заклади дошкільної освіти ігровим матеріалом та спортивним інвентарем тощо згідно з діючими вимогами</t>
  </si>
  <si>
    <t xml:space="preserve"> Підпрограма 2. "Розвиток загальної середньої освіти" </t>
  </si>
  <si>
    <t>Департамент освіти і науки облдержадміністрації,  місцеві органи управління освітою,                                               Івано-Франківський обласний інститут післядипломної педагогічної освіти</t>
  </si>
  <si>
    <t>Вивчати та впроваджувати у закладах освіти позитивний досвід з організації раціонального та збалансованого шкільного харчування</t>
  </si>
  <si>
    <t>Проводити обласні огляди-конкурси серед закладів загальної середньої освіти тощо</t>
  </si>
  <si>
    <t>Забезпечувати навчальні заклади науковими виданнями, навчально-методичними посібниками, розробками та іншою методичною літературою</t>
  </si>
  <si>
    <t>Сприяння професійному росту педагогічних працівників</t>
  </si>
  <si>
    <t>Створювати експериментальні майданчики на базі закладів загальної середньої освіти для відпрацювання інноваційно-освітніх технологій</t>
  </si>
  <si>
    <t>Здійснювати відзначення кращих закладів загальної середньої освіти різних типів і форм власності за результатами  діяльності та нагородження їх з нагоди святкових і ювілейних дат</t>
  </si>
  <si>
    <t>Забезпечувати участь закладів загальної середньої освіти області у міжнародних і всеукраїнських моніторингових дослідженнях якості освіти</t>
  </si>
  <si>
    <t>Передбачати кошти на реконструкцію та капітальний ремонт  закладів загальної середньої освіти, зокрема дахів, систем комунікацій, систем опалення, електроустановок, водопостачання, теплових мереж, заміну вікон та опалювальних котлів тощо</t>
  </si>
  <si>
    <t>Здійснювати фінансову підтримку організації освітнього процесу  закладів загальної середньої освіти приватної форми власності</t>
  </si>
  <si>
    <t>З метою створення умов для збереження здоров’я дітей передбачати кошти на будівництво, капітальний ремонт та реконструкцію басейнів, спортзалів, спортивних майданчиків, базових і опорних кухонь, їдалень</t>
  </si>
  <si>
    <t>Забезпечувати заклади загальної середньої освіти навчальним обладнанням та унаочненням, у тому числі адаптованими до навчання осіб з особливими освітніми потребами</t>
  </si>
  <si>
    <t>Оснащувати кабінети  закладів загальної середньої освіти засобами навчання для вивчення базових дисциплін</t>
  </si>
  <si>
    <t>Оснащувати заклади загальної середньої освіти шкільними меблями</t>
  </si>
  <si>
    <t>Забезпечувати участь працівників органів управління освітою, шкільних бібліотекарів, педагогічних працівників, учнів у  міжнародних, всеукраїнських, міжобласних конференціях, семінарах, нарадах, тренінгах, форумах, днях відкритих дверей тощо</t>
  </si>
  <si>
    <t>Департамент освіти і науки облдержадміністрації,  місцеві органи управління освітою,                                    Івано-Франківський обласний інститут післядипломної педагогічної освіти</t>
  </si>
  <si>
    <t>Місцеві органи виконавчої влади та органи місцевого самоврядування, департамент освіти і науки облдержадміністрації,                            Івано-Франківський обласний інститут післядипломної педагогічної освіти</t>
  </si>
  <si>
    <t>Місцеві органи виконавчої влади та органи місцевого самоврядування, департамент освіти і науки облдержадміністрації,  місцеві органи управління освітою,                                          Івано-Франківський обласний інститут післядипломної педагогічної освіти</t>
  </si>
  <si>
    <t>Місцеві органи виконавчої влади та органи місцевого самоврядування, департамент освіти і науки облдержадміністрації,  місцеві органи управління освітою,                        Івано-Франківський обласний інститут післядипломної педагогічної освіти</t>
  </si>
  <si>
    <t>Місцеві органи виконавчої влади та органи місцевого самоврядування, департамент освіти і науки облдержадміністрації,  місцеві органи управління освітою,                         Івано-Франківський обласний інститут післядипломної педагогічної освіти</t>
  </si>
  <si>
    <t>Зміцнювати матеріально-технічний стан та забезпечувати відповідні умови щодо належного функціонування шкільних бібліотек (проведення капітальних, поточних ремонтів, забезпечення наявності приміщень для книгосховищ, читальних залів, абонементів, забезпечення необхідним інвентарем, меблями) комп'ютерною, копіювально-розмножувальною технікою, підключення до мережі "Інтернет", створення медіатек, електронних бібліотек. Оснащення бібліотек комп’ютерною, копіювально-розмножувальною, проектною, відео-, аудіо- технікою тощо</t>
  </si>
  <si>
    <t>Забезпечувати проведення всеукраїнських, обласних науково-практичних конференцій, семінарів, педагогічних читань, круглих столів з питань  надання освітніх послуг дітям з особливими освітніми потребами</t>
  </si>
  <si>
    <t>Забезпечувати заклади загальної середньої освіти  всіх типів пандусами, поручнями, ліфтами (підйомниками), кабінетами фізичної реабілітації, психологічного розвантаження</t>
  </si>
  <si>
    <t>Участь педагогів та вихованців освітніх закладів у всеукраїнських та міжнародних проєктах; обмін делегаціями</t>
  </si>
  <si>
    <t>Проводити обласні шкільні турніри і змагання та участь у таких заходах на всеукраїнському та міжнародному рівні</t>
  </si>
  <si>
    <t xml:space="preserve"> Підпрограма 3. "Розвиток позашкільної освіти" </t>
  </si>
  <si>
    <t>Залучати наукових та педагогічних працівників, вихованців, учнів та слухачів до участі в міжнародних програмах, науково-практичних конференціях, змаганнях і конкурсах за напрямами позашкільної освіти</t>
  </si>
  <si>
    <t>Збільшення кількості дітей, охоплених позашкільною освітою</t>
  </si>
  <si>
    <t xml:space="preserve"> Підпрограма 4. "Обдаровані діти" </t>
  </si>
  <si>
    <t xml:space="preserve"> Підпрограма 5. "Вчитель" </t>
  </si>
  <si>
    <t>Щорічно проводити обласний конкурс професійної майстерності "Учитель року" у різних номінаціях та інші конкурси</t>
  </si>
  <si>
    <t>Продовжити співпрацю та обмін досвідом з органами управління освітою та педагогічними колективами закладів освіти зарубіжних країн, налагоджувати зв’язки з україномовними закладами освіти зарубіжжя через обмін делегаціями, стажування педпрацівників, проходження практики та сприяти розвитку українських закладів освіти за кордоном</t>
  </si>
  <si>
    <t xml:space="preserve"> Підпрограма 6. "Шкільний автобус" </t>
  </si>
  <si>
    <t xml:space="preserve">Перелік заходів, обсяги та джерела фінансування </t>
  </si>
  <si>
    <t xml:space="preserve">Підпрограма 7. "Розвиток професійної (професійно-технічної) освіти" </t>
  </si>
  <si>
    <t xml:space="preserve"> Підпрограма 8. "Розвиток вищої та фахової передвищої освіти" </t>
  </si>
  <si>
    <t xml:space="preserve"> Підпрограма 9. "Організаційно-методичне забезпечення зовнішнього незалежного оцінювання" </t>
  </si>
  <si>
    <t>Забезпечувати проведення зовнішнього незалежного оцінювання (у тому числі у формі державної підсумкової атестації): утримувати у штатному розписі Івано-Франківського обласного інституту післядипломної педагогічної освіти посади педагогічних працівників (10 одиниць) для забезпечення організаційного та методичного супроводу зовнішнього незалежного оцінювання (осіб, відповідальних за організацію і проведення зовнішнього незалежного оцінювання); матеріально-технічне оснащення робочих місць цих працівників</t>
  </si>
  <si>
    <t xml:space="preserve"> Підпрограма 10. "Освіта дітей з особливими освітніми потребами" </t>
  </si>
  <si>
    <t xml:space="preserve"> Підпрограма 11. "Облаштування безпечних умов у закладах освіти" </t>
  </si>
  <si>
    <t>Проводити заходи з розвитку медіаграмотності педагогічних працівників та учнів</t>
  </si>
  <si>
    <t>Проводити капітальні ремонти закладів позашкільної освіти, зокрема дахів, систем комунікацій, систем опалення, електроустановок, водопостачання, теплових мереж, заміну вікон та опалювальних котлів тощо</t>
  </si>
  <si>
    <t>Організовувати участь та проводити олімпіади, конкурси, турніри, зльоти, змагання, фестивалі, огляди тощо, у тому числі в дистанційному форматі</t>
  </si>
  <si>
    <t>Оновлювати перелік професій, за якими здійснюється підготовка кваліфікованих робітників у професійно-технічних навчальних закладах, відповідно до запитів підприємств, установ і організацій різних форм власності і підпорядкування</t>
  </si>
  <si>
    <t xml:space="preserve"> Нагороджувати педагогічних та науково-педагогічних працівників обласними педагогічними преміями імені                    М. Стельмаховича та імені І. Косика, іменними, обласними та місцевими преміями для педагогічних працівників</t>
  </si>
  <si>
    <t>Забезпечувати  належні санітарно-гігієнічні умови в навчальних та інших закладах і установах сфери освіти (засобами індивідуального захисту, дезінфікуючими, миючими та іншими засобами дезінфекції), в тому числі в період епідеміологічно-інфекційних захворювань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</si>
</sst>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49" fontId="6" fillId="0" borderId="0" xfId="0" applyNumberFormat="1" applyFont="1" applyBorder="1" applyAlignment="1">
      <alignment vertical="center"/>
    </xf>
    <xf numFmtId="0" fontId="0" fillId="0" borderId="12" xfId="0" applyBorder="1"/>
    <xf numFmtId="0" fontId="0" fillId="0" borderId="5" xfId="0" applyBorder="1"/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5" xfId="0" applyFont="1" applyBorder="1"/>
    <xf numFmtId="0" fontId="1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49" fontId="1" fillId="0" borderId="13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49" fontId="1" fillId="0" borderId="13" xfId="0" applyNumberFormat="1" applyFont="1" applyBorder="1" applyAlignment="1">
      <alignment horizontal="center" vertical="top"/>
    </xf>
    <xf numFmtId="0" fontId="3" fillId="0" borderId="0" xfId="0" applyFont="1" applyAlignment="1"/>
    <xf numFmtId="0" fontId="3" fillId="0" borderId="0" xfId="0" applyFont="1" applyAlignment="1">
      <alignment wrapText="1"/>
    </xf>
    <xf numFmtId="2" fontId="1" fillId="0" borderId="13" xfId="0" applyNumberFormat="1" applyFont="1" applyBorder="1" applyAlignment="1">
      <alignment horizontal="center" vertical="top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vertical="top"/>
    </xf>
    <xf numFmtId="0" fontId="1" fillId="0" borderId="0" xfId="0" applyFont="1" applyBorder="1" applyAlignment="1"/>
    <xf numFmtId="2" fontId="1" fillId="0" borderId="13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vertical="top"/>
    </xf>
    <xf numFmtId="2" fontId="5" fillId="0" borderId="1" xfId="0" applyNumberFormat="1" applyFont="1" applyBorder="1" applyAlignment="1">
      <alignment horizontal="center" vertical="top"/>
    </xf>
    <xf numFmtId="0" fontId="3" fillId="0" borderId="0" xfId="0" applyFont="1" applyAlignment="1"/>
    <xf numFmtId="0" fontId="9" fillId="0" borderId="0" xfId="0" applyFont="1"/>
    <xf numFmtId="0" fontId="4" fillId="0" borderId="0" xfId="0" applyFont="1" applyAlignment="1"/>
    <xf numFmtId="0" fontId="1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9" fontId="6" fillId="0" borderId="13" xfId="0" applyNumberFormat="1" applyFont="1" applyBorder="1" applyAlignment="1">
      <alignment horizontal="center" vertical="top"/>
    </xf>
    <xf numFmtId="49" fontId="6" fillId="0" borderId="14" xfId="0" applyNumberFormat="1" applyFont="1" applyBorder="1" applyAlignment="1">
      <alignment horizontal="center" vertical="top"/>
    </xf>
    <xf numFmtId="49" fontId="6" fillId="0" borderId="15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49" fontId="6" fillId="0" borderId="1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2" fontId="1" fillId="0" borderId="13" xfId="0" applyNumberFormat="1" applyFont="1" applyBorder="1" applyAlignment="1">
      <alignment horizontal="center" vertical="top"/>
    </xf>
    <xf numFmtId="2" fontId="1" fillId="0" borderId="15" xfId="0" applyNumberFormat="1" applyFont="1" applyBorder="1" applyAlignment="1">
      <alignment horizontal="center" vertical="top"/>
    </xf>
    <xf numFmtId="49" fontId="1" fillId="0" borderId="13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0" fillId="0" borderId="0" xfId="0" applyFont="1"/>
    <xf numFmtId="0" fontId="10" fillId="0" borderId="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6"/>
  <sheetViews>
    <sheetView tabSelected="1" workbookViewId="0">
      <selection activeCell="U14" sqref="U14"/>
    </sheetView>
  </sheetViews>
  <sheetFormatPr defaultRowHeight="18.75"/>
  <cols>
    <col min="1" max="1" width="5.42578125" style="2" customWidth="1"/>
    <col min="2" max="2" width="9.140625" style="2"/>
    <col min="3" max="4" width="7.28515625" style="2" customWidth="1"/>
    <col min="5" max="5" width="7.42578125" style="2" customWidth="1"/>
    <col min="6" max="6" width="11.5703125" style="2" customWidth="1"/>
    <col min="7" max="7" width="6.28515625" style="2" customWidth="1"/>
    <col min="8" max="8" width="5.7109375" style="2" customWidth="1"/>
    <col min="9" max="9" width="11.85546875" style="2" customWidth="1"/>
    <col min="10" max="10" width="12.28515625" style="2" customWidth="1"/>
    <col min="11" max="11" width="12.42578125" style="2" customWidth="1"/>
    <col min="12" max="12" width="12.140625" style="2" customWidth="1"/>
    <col min="13" max="13" width="9.7109375" style="2" customWidth="1"/>
    <col min="14" max="14" width="8.85546875" style="2" customWidth="1"/>
    <col min="15" max="15" width="15.28515625" style="2" customWidth="1"/>
    <col min="16" max="16384" width="9.140625" style="2"/>
  </cols>
  <sheetData>
    <row r="1" spans="1:19">
      <c r="K1" s="88" t="s">
        <v>232</v>
      </c>
      <c r="L1" s="88"/>
      <c r="M1" s="88"/>
      <c r="N1" s="88"/>
      <c r="O1" s="88"/>
    </row>
    <row r="2" spans="1:19">
      <c r="K2" s="88" t="s">
        <v>231</v>
      </c>
      <c r="L2" s="88"/>
      <c r="M2" s="88"/>
      <c r="N2" s="88"/>
      <c r="O2" s="88"/>
    </row>
    <row r="3" spans="1:19">
      <c r="K3" s="88" t="s">
        <v>230</v>
      </c>
      <c r="L3" s="88"/>
      <c r="M3" s="88"/>
      <c r="N3" s="88"/>
      <c r="O3" s="88"/>
    </row>
    <row r="4" spans="1:19" ht="36.75" customHeight="1"/>
    <row r="5" spans="1:19" s="3" customFormat="1">
      <c r="A5" s="91" t="s">
        <v>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9" s="3" customFormat="1">
      <c r="A6" s="91" t="s">
        <v>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8" spans="1:19" hidden="1"/>
    <row r="9" spans="1:19">
      <c r="B9" s="3" t="s">
        <v>235</v>
      </c>
    </row>
    <row r="10" spans="1:19">
      <c r="B10" s="3" t="s">
        <v>236</v>
      </c>
    </row>
    <row r="11" spans="1:19" ht="7.5" customHeight="1"/>
    <row r="12" spans="1:19">
      <c r="A12" s="81" t="s">
        <v>2</v>
      </c>
      <c r="B12" s="81" t="s">
        <v>3</v>
      </c>
      <c r="C12" s="81"/>
      <c r="D12" s="81" t="s">
        <v>4</v>
      </c>
      <c r="E12" s="81"/>
      <c r="F12" s="81"/>
      <c r="G12" s="81" t="s">
        <v>5</v>
      </c>
      <c r="H12" s="81"/>
      <c r="I12" s="92" t="s">
        <v>237</v>
      </c>
      <c r="J12" s="93"/>
      <c r="K12" s="93"/>
      <c r="L12" s="93"/>
      <c r="M12" s="94"/>
      <c r="N12" s="81" t="s">
        <v>13</v>
      </c>
      <c r="O12" s="81"/>
    </row>
    <row r="13" spans="1:19">
      <c r="A13" s="81"/>
      <c r="B13" s="81"/>
      <c r="C13" s="81"/>
      <c r="D13" s="81"/>
      <c r="E13" s="81"/>
      <c r="F13" s="81"/>
      <c r="G13" s="81"/>
      <c r="H13" s="81"/>
      <c r="I13" s="95" t="s">
        <v>7</v>
      </c>
      <c r="J13" s="95" t="s">
        <v>8</v>
      </c>
      <c r="K13" s="95" t="s">
        <v>234</v>
      </c>
      <c r="L13" s="95"/>
      <c r="M13" s="95"/>
      <c r="N13" s="81"/>
      <c r="O13" s="81"/>
    </row>
    <row r="14" spans="1:19" ht="48" customHeight="1">
      <c r="A14" s="81"/>
      <c r="B14" s="81"/>
      <c r="C14" s="81"/>
      <c r="D14" s="81"/>
      <c r="E14" s="81"/>
      <c r="F14" s="81"/>
      <c r="G14" s="81"/>
      <c r="H14" s="81"/>
      <c r="I14" s="95"/>
      <c r="J14" s="95"/>
      <c r="K14" s="43" t="s">
        <v>10</v>
      </c>
      <c r="L14" s="43" t="s">
        <v>220</v>
      </c>
      <c r="M14" s="43" t="s">
        <v>12</v>
      </c>
      <c r="N14" s="81"/>
      <c r="O14" s="81"/>
    </row>
    <row r="15" spans="1:19" ht="48.75" customHeight="1">
      <c r="A15" s="77" t="s">
        <v>233</v>
      </c>
      <c r="B15" s="71" t="s">
        <v>14</v>
      </c>
      <c r="C15" s="72"/>
      <c r="D15" s="71" t="s">
        <v>238</v>
      </c>
      <c r="E15" s="84"/>
      <c r="F15" s="72"/>
      <c r="G15" s="71" t="s">
        <v>239</v>
      </c>
      <c r="H15" s="72"/>
      <c r="I15" s="39" t="s">
        <v>241</v>
      </c>
      <c r="J15" s="44">
        <f>SUM(J16:J22)</f>
        <v>15620</v>
      </c>
      <c r="K15" s="44">
        <f>SUM(K16:K22)</f>
        <v>15620</v>
      </c>
      <c r="L15" s="39" t="s">
        <v>16</v>
      </c>
      <c r="M15" s="39"/>
      <c r="N15" s="71" t="s">
        <v>37</v>
      </c>
      <c r="O15" s="72"/>
      <c r="R15" s="149">
        <f>SUM(R16:R22)</f>
        <v>641800</v>
      </c>
      <c r="S15" s="149">
        <f>J15+J23+J31+J39+J47+J55+J63+J71+J79+J87+J95</f>
        <v>641800</v>
      </c>
    </row>
    <row r="16" spans="1:19">
      <c r="A16" s="78"/>
      <c r="B16" s="73"/>
      <c r="C16" s="74"/>
      <c r="D16" s="73"/>
      <c r="E16" s="85"/>
      <c r="F16" s="74"/>
      <c r="G16" s="73"/>
      <c r="H16" s="74"/>
      <c r="I16" s="12">
        <v>2024</v>
      </c>
      <c r="J16" s="44">
        <f>підпрограма1!J13+підпрограма1!J21+підпрограма1!J29+підпрограма1!J37+підпрограма1!J46+підпрограма1!J54+підпрограма1!J63+підпрограма1!J71+підпрограма1!J79+підпрограма1!J87</f>
        <v>1880</v>
      </c>
      <c r="K16" s="44">
        <f>підпрограма1!K13+підпрограма1!K21+підпрограма1!K29+підпрограма1!K37+підпрограма1!K46+підпрограма1!K54+підпрограма1!K63+підпрограма1!K71+підпрограма1!K79+підпрограма1!K87</f>
        <v>1880</v>
      </c>
      <c r="L16" s="13" t="s">
        <v>22</v>
      </c>
      <c r="M16" s="12"/>
      <c r="N16" s="73"/>
      <c r="O16" s="74"/>
      <c r="R16" s="149">
        <f t="shared" ref="R16:R22" si="0">J16+J24+J32+J40+J48+J56+J64+J72+J80+J88+J96</f>
        <v>70020</v>
      </c>
      <c r="S16" s="149"/>
    </row>
    <row r="17" spans="1:19">
      <c r="A17" s="78"/>
      <c r="B17" s="73"/>
      <c r="C17" s="74"/>
      <c r="D17" s="73"/>
      <c r="E17" s="85"/>
      <c r="F17" s="74"/>
      <c r="G17" s="73"/>
      <c r="H17" s="74"/>
      <c r="I17" s="12">
        <v>2025</v>
      </c>
      <c r="J17" s="44">
        <f>підпрограма1!J14+підпрограма1!J22+підпрограма1!J30+підпрограма1!J38+підпрограма1!J47+підпрограма1!J55+підпрограма1!J64+підпрограма1!J72+підпрограма1!J80+підпрограма1!J88</f>
        <v>2290</v>
      </c>
      <c r="K17" s="44">
        <f>підпрограма1!K14+підпрограма1!K22+підпрограма1!K30+підпрограма1!K38+підпрограма1!K47+підпрограма1!K55+підпрограма1!K64+підпрограма1!K72+підпрограма1!K80+підпрограма1!K88</f>
        <v>2290</v>
      </c>
      <c r="L17" s="13" t="s">
        <v>22</v>
      </c>
      <c r="M17" s="12"/>
      <c r="N17" s="73"/>
      <c r="O17" s="74"/>
      <c r="R17" s="149">
        <f t="shared" si="0"/>
        <v>91755</v>
      </c>
      <c r="S17" s="149"/>
    </row>
    <row r="18" spans="1:19">
      <c r="A18" s="78"/>
      <c r="B18" s="73"/>
      <c r="C18" s="74"/>
      <c r="D18" s="73"/>
      <c r="E18" s="85"/>
      <c r="F18" s="74"/>
      <c r="G18" s="73"/>
      <c r="H18" s="74"/>
      <c r="I18" s="12">
        <v>2026</v>
      </c>
      <c r="J18" s="44">
        <f>підпрограма1!J15+підпрограма1!J23+підпрограма1!J31+підпрограма1!J39+підпрограма1!J48+підпрограма1!J56+підпрограма1!J65+підпрограма1!J73+підпрограма1!J81+підпрограма1!J89</f>
        <v>2290</v>
      </c>
      <c r="K18" s="44">
        <f>підпрограма1!K15+підпрограма1!K23+підпрограма1!K31+підпрограма1!K39+підпрограма1!K48+підпрограма1!K56+підпрограма1!K65+підпрограма1!K73+підпрограма1!K81+підпрограма1!K89</f>
        <v>2290</v>
      </c>
      <c r="L18" s="13" t="s">
        <v>22</v>
      </c>
      <c r="M18" s="12"/>
      <c r="N18" s="73"/>
      <c r="O18" s="74"/>
      <c r="R18" s="149">
        <f t="shared" si="0"/>
        <v>91805</v>
      </c>
      <c r="S18" s="149"/>
    </row>
    <row r="19" spans="1:19">
      <c r="A19" s="78"/>
      <c r="B19" s="73"/>
      <c r="C19" s="74"/>
      <c r="D19" s="73"/>
      <c r="E19" s="85"/>
      <c r="F19" s="74"/>
      <c r="G19" s="73"/>
      <c r="H19" s="74"/>
      <c r="I19" s="12">
        <v>2027</v>
      </c>
      <c r="J19" s="44">
        <f>підпрограма1!J16+підпрограма1!J24+підпрограма1!J32+підпрограма1!J40+підпрограма1!J49+підпрограма1!J57+підпрограма1!J66+підпрограма1!J74+підпрограма1!J82+підпрограма1!J90</f>
        <v>2290</v>
      </c>
      <c r="K19" s="44">
        <f>підпрограма1!K16+підпрограма1!K24+підпрограма1!K32+підпрограма1!K40+підпрограма1!K49+підпрограма1!K57+підпрограма1!K66+підпрограма1!K74+підпрограма1!K82+підпрограма1!K90</f>
        <v>2290</v>
      </c>
      <c r="L19" s="13" t="s">
        <v>22</v>
      </c>
      <c r="M19" s="12"/>
      <c r="N19" s="73"/>
      <c r="O19" s="74"/>
      <c r="R19" s="149">
        <f t="shared" si="0"/>
        <v>96805</v>
      </c>
      <c r="S19" s="149"/>
    </row>
    <row r="20" spans="1:19">
      <c r="A20" s="78"/>
      <c r="B20" s="73"/>
      <c r="C20" s="74"/>
      <c r="D20" s="73"/>
      <c r="E20" s="85"/>
      <c r="F20" s="74"/>
      <c r="G20" s="73"/>
      <c r="H20" s="74"/>
      <c r="I20" s="12">
        <v>2028</v>
      </c>
      <c r="J20" s="44">
        <f>підпрограма1!J17+підпрограма1!J25+підпрограма1!J33+підпрограма1!J41+підпрограма1!J50+підпрограма1!J58+підпрограма1!J67+підпрограма1!J75+підпрограма1!J83+підпрограма1!J91</f>
        <v>2290</v>
      </c>
      <c r="K20" s="44">
        <f>підпрограма1!K17+підпрограма1!K25+підпрограма1!K33+підпрограма1!K41+підпрограма1!K50+підпрограма1!K58+підпрограма1!K67+підпрограма1!K75+підпрограма1!K83+підпрограма1!K91</f>
        <v>2290</v>
      </c>
      <c r="L20" s="13" t="s">
        <v>22</v>
      </c>
      <c r="M20" s="12"/>
      <c r="N20" s="73"/>
      <c r="O20" s="74"/>
      <c r="R20" s="149">
        <f t="shared" si="0"/>
        <v>96805</v>
      </c>
      <c r="S20" s="149"/>
    </row>
    <row r="21" spans="1:19">
      <c r="A21" s="78"/>
      <c r="B21" s="73"/>
      <c r="C21" s="74"/>
      <c r="D21" s="73"/>
      <c r="E21" s="85"/>
      <c r="F21" s="74"/>
      <c r="G21" s="73"/>
      <c r="H21" s="74"/>
      <c r="I21" s="12">
        <v>2029</v>
      </c>
      <c r="J21" s="44">
        <f>підпрограма1!J18+підпрограма1!J26+підпрограма1!J34+підпрограма1!J42+підпрограма1!J51+підпрограма1!J59+підпрограма1!J68+підпрограма1!J76+підпрограма1!J84+підпрограма1!J92</f>
        <v>2290</v>
      </c>
      <c r="K21" s="44">
        <f>підпрограма1!K18+підпрограма1!K26+підпрограма1!K34+підпрограма1!K42+підпрограма1!K51+підпрограма1!K59+підпрограма1!K68+підпрограма1!K76+підпрограма1!K84+підпрограма1!K92</f>
        <v>2290</v>
      </c>
      <c r="L21" s="13" t="s">
        <v>22</v>
      </c>
      <c r="M21" s="12"/>
      <c r="N21" s="73"/>
      <c r="O21" s="74"/>
      <c r="R21" s="149">
        <f t="shared" si="0"/>
        <v>97305</v>
      </c>
      <c r="S21" s="149"/>
    </row>
    <row r="22" spans="1:19" s="35" customFormat="1" ht="69.75" customHeight="1">
      <c r="A22" s="79"/>
      <c r="B22" s="75"/>
      <c r="C22" s="76"/>
      <c r="D22" s="75"/>
      <c r="E22" s="86"/>
      <c r="F22" s="76"/>
      <c r="G22" s="75"/>
      <c r="H22" s="76"/>
      <c r="I22" s="12">
        <v>2030</v>
      </c>
      <c r="J22" s="44">
        <f>підпрограма1!J19+підпрограма1!J27+підпрограма1!J35+підпрограма1!J43+підпрограма1!J52+підпрограма1!J60+підпрограма1!J69+підпрограма1!J77+підпрограма1!J85+підпрограма1!J93</f>
        <v>2290</v>
      </c>
      <c r="K22" s="44">
        <f>підпрограма1!K19+підпрограма1!K27+підпрограма1!K35+підпрограма1!K43+підпрограма1!K52+підпрограма1!K60+підпрограма1!K69+підпрограма1!K77+підпрограма1!K85+підпрограма1!K93</f>
        <v>2290</v>
      </c>
      <c r="L22" s="13" t="s">
        <v>22</v>
      </c>
      <c r="M22" s="12"/>
      <c r="N22" s="75"/>
      <c r="O22" s="76"/>
      <c r="P22" s="34"/>
      <c r="R22" s="150">
        <f t="shared" si="0"/>
        <v>97305</v>
      </c>
      <c r="S22" s="150"/>
    </row>
    <row r="23" spans="1:19" s="36" customFormat="1" ht="48" customHeight="1">
      <c r="A23" s="82" t="s">
        <v>240</v>
      </c>
      <c r="B23" s="83" t="s">
        <v>17</v>
      </c>
      <c r="C23" s="83"/>
      <c r="D23" s="71" t="s">
        <v>249</v>
      </c>
      <c r="E23" s="84"/>
      <c r="F23" s="72"/>
      <c r="G23" s="83" t="s">
        <v>239</v>
      </c>
      <c r="H23" s="83"/>
      <c r="I23" s="39" t="s">
        <v>241</v>
      </c>
      <c r="J23" s="44">
        <f>SUM(J24:J30)</f>
        <v>246360</v>
      </c>
      <c r="K23" s="44">
        <f>SUM(K24:K30)</f>
        <v>246360</v>
      </c>
      <c r="L23" s="39" t="s">
        <v>16</v>
      </c>
      <c r="M23" s="39"/>
      <c r="N23" s="71" t="s">
        <v>188</v>
      </c>
      <c r="O23" s="72"/>
      <c r="P23" s="34"/>
    </row>
    <row r="24" spans="1:19" ht="19.5" customHeight="1">
      <c r="A24" s="82"/>
      <c r="B24" s="83"/>
      <c r="C24" s="83"/>
      <c r="D24" s="73"/>
      <c r="E24" s="85"/>
      <c r="F24" s="74"/>
      <c r="G24" s="83"/>
      <c r="H24" s="83"/>
      <c r="I24" s="12">
        <v>2024</v>
      </c>
      <c r="J24" s="44">
        <f>підпрограма2!J13+підпрограма2!J21+підпрограма2!J29+підпрограма2!J37+підпрограма2!J45+підпрограма2!J53+підпрограма2!J62+підпрограма2!J70+підпрограма2!J78+підпрограма2!J86+підпрограма2!J94+підпрограма2!J102+підпрограма2!J110+підпрограма2!J118+підпрограма2!J126+підпрограма2!J134+підпрограма2!J142+підпрограма2!J150+підпрограма2!J158+підпрограма2!J166+підпрограма2!J174+підпрограма2!J182+підпрограма2!J190+підпрограма2!J198+підпрограма2!J206+підпрограма2!J214+підпрограма2!J222+підпрограма2!J230+підпрограма2!J238+підпрограма2!J246+підпрограма2!J254+підпрограма2!J262+підпрограма2!J270+підпрограма2!J278+підпрограма2!J286</f>
        <v>25080</v>
      </c>
      <c r="K24" s="44">
        <f>підпрограма2!K13+підпрограма2!K21+підпрограма2!K29+підпрограма2!K37+підпрограма2!K45+підпрограма2!K53+підпрограма2!K62+підпрограма2!K70+підпрограма2!K78+підпрограма2!K86+підпрограма2!K94+підпрограма2!K102+підпрограма2!K110+підпрограма2!K118+підпрограма2!K126+підпрограма2!K134+підпрограма2!K142+підпрограма2!K150+підпрограма2!K158+підпрограма2!K166+підпрограма2!K174+підпрограма2!K182+підпрограма2!K190+підпрограма2!K198+підпрограма2!K206+підпрограма2!K214+підпрограма2!K222+підпрограма2!K230+підпрограма2!K238+підпрограма2!K246+підпрограма2!K254+підпрограма2!K262+підпрограма2!K270+підпрограма2!K278+підпрограма2!K286</f>
        <v>25080</v>
      </c>
      <c r="L24" s="13" t="s">
        <v>22</v>
      </c>
      <c r="M24" s="12"/>
      <c r="N24" s="73"/>
      <c r="O24" s="74"/>
    </row>
    <row r="25" spans="1:19" ht="18.75" customHeight="1">
      <c r="A25" s="82"/>
      <c r="B25" s="83"/>
      <c r="C25" s="83"/>
      <c r="D25" s="73"/>
      <c r="E25" s="85"/>
      <c r="F25" s="74"/>
      <c r="G25" s="83"/>
      <c r="H25" s="83"/>
      <c r="I25" s="12">
        <v>2025</v>
      </c>
      <c r="J25" s="44">
        <f>підпрограма2!J14+підпрограма2!J22+підпрограма2!J30+підпрограма2!J38+підпрограма2!J46+підпрограма2!J54+підпрограма2!J63+підпрограма2!J71+підпрограма2!J79+підпрограма2!J87+підпрограма2!J95+підпрограма2!J103+підпрограма2!J111+підпрограма2!J119+підпрограма2!J127+підпрограма2!J135+підпрограма2!J143+підпрограма2!J151+підпрограма2!J159+підпрограма2!J167+підпрограма2!J175+підпрограма2!J183+підпрограма2!J191+підпрограма2!J199+підпрограма2!J207+підпрограма2!J215+підпрограма2!J223+підпрограма2!J231+підпрограма2!J239+підпрограма2!J247+підпрограма2!J255+підпрограма2!J263+підпрограма2!J271+підпрограма2!J279+підпрограма2!J287</f>
        <v>33380</v>
      </c>
      <c r="K25" s="44">
        <f>підпрограма2!K14+підпрограма2!K22+підпрограма2!K30+підпрограма2!K38+підпрограма2!K46+підпрограма2!K54+підпрограма2!K63+підпрограма2!K71+підпрограма2!K79+підпрограма2!K87+підпрограма2!K95+підпрограма2!K103+підпрограма2!K111+підпрограма2!K119+підпрограма2!K127+підпрограма2!K135+підпрограма2!K143+підпрограма2!K151+підпрограма2!K159+підпрограма2!K167+підпрограма2!K175+підпрограма2!K183+підпрограма2!K191+підпрограма2!K199+підпрограма2!K207+підпрограма2!K215+підпрограма2!K223+підпрограма2!K231+підпрограма2!K239+підпрограма2!K247+підпрограма2!K255+підпрограма2!K263+підпрограма2!K271+підпрограма2!K279+підпрограма2!K287</f>
        <v>33380</v>
      </c>
      <c r="L25" s="13" t="s">
        <v>22</v>
      </c>
      <c r="M25" s="12"/>
      <c r="N25" s="73"/>
      <c r="O25" s="74"/>
    </row>
    <row r="26" spans="1:19" ht="18.75" customHeight="1">
      <c r="A26" s="82"/>
      <c r="B26" s="83"/>
      <c r="C26" s="83"/>
      <c r="D26" s="73"/>
      <c r="E26" s="85"/>
      <c r="F26" s="74"/>
      <c r="G26" s="83"/>
      <c r="H26" s="83"/>
      <c r="I26" s="12">
        <v>2026</v>
      </c>
      <c r="J26" s="44">
        <f>підпрограма2!J15+підпрограма2!J23+підпрограма2!J31+підпрограма2!J39+підпрограма2!J47+підпрограма2!J55+підпрограма2!J64+підпрограма2!J72+підпрограма2!J80+підпрограма2!J88+підпрограма2!J96+підпрограма2!J104+підпрограма2!J112+підпрограма2!J120+підпрограма2!J128+підпрограма2!J136+підпрограма2!J144+підпрограма2!J152+підпрограма2!J160+підпрограма2!J168+підпрограма2!J176+підпрограма2!J184+підпрограма2!J192+підпрограма2!J200+підпрограма2!J208+підпрограма2!J216+підпрограма2!J224+підпрограма2!J232+підпрограма2!J240+підпрограма2!J248+підпрограма2!J256+підпрограма2!J264+підпрограма2!J272+підпрограма2!J280+підпрограма2!J288</f>
        <v>33380</v>
      </c>
      <c r="K26" s="44">
        <f>підпрограма2!K15+підпрограма2!K23+підпрограма2!K31+підпрограма2!K39+підпрограма2!K47+підпрограма2!K55+підпрограма2!K64+підпрограма2!K72+підпрограма2!K80+підпрограма2!K88+підпрограма2!K96+підпрограма2!K104+підпрограма2!K112+підпрограма2!K120+підпрограма2!K128+підпрограма2!K136+підпрограма2!K144+підпрограма2!K152+підпрограма2!K160+підпрограма2!K168+підпрограма2!K176+підпрограма2!K184+підпрограма2!K192+підпрограма2!K200+підпрограма2!K208+підпрограма2!K216+підпрограма2!K224+підпрограма2!K232+підпрограма2!K240+підпрограма2!K248+підпрограма2!K256+підпрограма2!K264+підпрограма2!K272+підпрограма2!K280+підпрограма2!K288</f>
        <v>33380</v>
      </c>
      <c r="L26" s="13" t="s">
        <v>22</v>
      </c>
      <c r="M26" s="12"/>
      <c r="N26" s="73"/>
      <c r="O26" s="74"/>
    </row>
    <row r="27" spans="1:19" ht="19.5" customHeight="1">
      <c r="A27" s="82"/>
      <c r="B27" s="83"/>
      <c r="C27" s="83"/>
      <c r="D27" s="73"/>
      <c r="E27" s="85"/>
      <c r="F27" s="74"/>
      <c r="G27" s="83"/>
      <c r="H27" s="83"/>
      <c r="I27" s="12">
        <v>2027</v>
      </c>
      <c r="J27" s="44">
        <f>підпрограма2!J16+підпрограма2!J24+підпрограма2!J32+підпрограма2!J40+підпрограма2!J48+підпрограма2!J56+підпрограма2!J65+підпрограма2!J73+підпрограма2!J81+підпрограма2!J89+підпрограма2!J97+підпрограма2!J105+підпрограма2!J113+підпрограма2!J121+підпрограма2!J129+підпрограма2!J137+підпрограма2!J145+підпрограма2!J153+підпрограма2!J161+підпрограма2!J169+підпрограма2!J177+підпрограма2!J185+підпрограма2!J193+підпрограма2!J201+підпрограма2!J209+підпрограма2!J217+підпрограма2!J225+підпрограма2!J233+підпрограма2!J241+підпрограма2!J249+підпрограма2!J257+підпрограма2!J265+підпрограма2!J273+підпрограма2!J281+підпрограма2!J289</f>
        <v>38380</v>
      </c>
      <c r="K27" s="44">
        <f>підпрограма2!K16+підпрограма2!K24+підпрограма2!K32+підпрограма2!K40+підпрограма2!K48+підпрограма2!K56+підпрограма2!K65+підпрограма2!K73+підпрограма2!K81+підпрограма2!K89+підпрограма2!K97+підпрограма2!K105+підпрограма2!K113+підпрограма2!K121+підпрограма2!K129+підпрограма2!K137+підпрограма2!K145+підпрограма2!K153+підпрограма2!K161+підпрограма2!K169+підпрограма2!K177+підпрограма2!K185+підпрограма2!K193+підпрограма2!K201+підпрограма2!K209+підпрограма2!K217+підпрограма2!K225+підпрограма2!K233+підпрограма2!K241+підпрограма2!K249+підпрограма2!K257+підпрограма2!K265+підпрограма2!K273+підпрограма2!K281+підпрограма2!K289</f>
        <v>38380</v>
      </c>
      <c r="L27" s="13" t="s">
        <v>22</v>
      </c>
      <c r="M27" s="12"/>
      <c r="N27" s="73"/>
      <c r="O27" s="74"/>
    </row>
    <row r="28" spans="1:19" ht="18" customHeight="1">
      <c r="A28" s="82"/>
      <c r="B28" s="83"/>
      <c r="C28" s="83"/>
      <c r="D28" s="73"/>
      <c r="E28" s="85"/>
      <c r="F28" s="74"/>
      <c r="G28" s="83"/>
      <c r="H28" s="83"/>
      <c r="I28" s="12">
        <v>2028</v>
      </c>
      <c r="J28" s="44">
        <f>підпрограма2!J17+підпрограма2!J25+підпрограма2!J33+підпрограма2!J41+підпрограма2!J49+підпрограма2!J57+підпрограма2!J66+підпрограма2!J74+підпрограма2!J82+підпрограма2!J90+підпрограма2!J98+підпрограма2!J106+підпрограма2!J114+підпрограма2!J122+підпрограма2!J130+підпрограма2!J138+підпрограма2!J146+підпрограма2!J154+підпрограма2!J162+підпрограма2!J170+підпрограма2!J178+підпрограма2!J186+підпрограма2!J194+підпрограма2!J202+підпрограма2!J210+підпрограма2!J218+підпрограма2!J226+підпрограма2!J234+підпрограма2!J242+підпрограма2!J250+підпрограма2!J258+підпрограма2!J266+підпрограма2!J274+підпрограма2!J282+підпрограма2!J290</f>
        <v>38380</v>
      </c>
      <c r="K28" s="44">
        <f>підпрограма2!K17+підпрограма2!K25+підпрограма2!K33+підпрограма2!K41+підпрограма2!K49+підпрограма2!K57+підпрограма2!K66+підпрограма2!K74+підпрограма2!K82+підпрограма2!K90+підпрограма2!K98+підпрограма2!K106+підпрограма2!K114+підпрограма2!K122+підпрограма2!K130+підпрограма2!K138+підпрограма2!K146+підпрограма2!K154+підпрограма2!K162+підпрограма2!K170+підпрограма2!K178+підпрограма2!K186+підпрограма2!K194+підпрограма2!K202+підпрограма2!K210+підпрограма2!K218+підпрограма2!K226+підпрограма2!K234+підпрограма2!K242+підпрограма2!K250+підпрограма2!K258+підпрограма2!K266+підпрограма2!K274+підпрограма2!K282+підпрограма2!K290</f>
        <v>38380</v>
      </c>
      <c r="L28" s="13" t="s">
        <v>22</v>
      </c>
      <c r="M28" s="12"/>
      <c r="N28" s="73"/>
      <c r="O28" s="74"/>
    </row>
    <row r="29" spans="1:19" ht="18.75" customHeight="1">
      <c r="A29" s="82"/>
      <c r="B29" s="83"/>
      <c r="C29" s="83"/>
      <c r="D29" s="73"/>
      <c r="E29" s="85"/>
      <c r="F29" s="74"/>
      <c r="G29" s="83"/>
      <c r="H29" s="83"/>
      <c r="I29" s="12">
        <v>2029</v>
      </c>
      <c r="J29" s="44">
        <f>підпрограма2!J18+підпрограма2!J26+підпрограма2!J34+підпрограма2!J42+підпрограма2!J50+підпрограма2!J58+підпрограма2!J67+підпрограма2!J75+підпрограма2!J83+підпрограма2!J91+підпрограма2!J99+підпрограма2!J107+підпрограма2!J115+підпрограма2!J123+підпрограма2!J131+підпрограма2!J139+підпрограма2!J147+підпрограма2!J155+підпрограма2!J163+підпрограма2!J171+підпрограма2!J179+підпрограма2!J187+підпрограма2!J195+підпрограма2!J203+підпрограма2!J211+підпрограма2!J219+підпрограма2!J227+підпрограма2!J235+підпрограма2!J243+підпрограма2!J251+підпрограма2!J259+підпрограма2!J267+підпрограма2!J275+підпрограма2!J283+підпрограма2!J291</f>
        <v>38880</v>
      </c>
      <c r="K29" s="44">
        <f>підпрограма2!K18+підпрограма2!K26+підпрограма2!K34+підпрограма2!K42+підпрограма2!K50+підпрограма2!K58+підпрограма2!K67+підпрограма2!K75+підпрограма2!K83+підпрограма2!K91+підпрограма2!K99+підпрограма2!K107+підпрограма2!K115+підпрограма2!K123+підпрограма2!K131+підпрограма2!K139+підпрограма2!K147+підпрограма2!K155+підпрограма2!K163+підпрограма2!K171+підпрограма2!K179+підпрограма2!K187+підпрограма2!K195+підпрограма2!K203+підпрограма2!K211+підпрограма2!K219+підпрограма2!K227+підпрограма2!K235+підпрограма2!K243+підпрограма2!K251+підпрограма2!K259+підпрограма2!K267+підпрограма2!K275+підпрограма2!K283+підпрограма2!K291</f>
        <v>38880</v>
      </c>
      <c r="L29" s="13" t="s">
        <v>22</v>
      </c>
      <c r="M29" s="12"/>
      <c r="N29" s="73"/>
      <c r="O29" s="74"/>
    </row>
    <row r="30" spans="1:19" ht="90" customHeight="1">
      <c r="A30" s="82"/>
      <c r="B30" s="83"/>
      <c r="C30" s="83"/>
      <c r="D30" s="75"/>
      <c r="E30" s="86"/>
      <c r="F30" s="76"/>
      <c r="G30" s="83"/>
      <c r="H30" s="83"/>
      <c r="I30" s="12">
        <v>2030</v>
      </c>
      <c r="J30" s="44">
        <f>підпрограма2!J19+підпрограма2!J27+підпрограма2!J35+підпрограма2!J43+підпрограма2!J51+підпрограма2!J59+підпрограма2!J68+підпрограма2!J76+підпрограма2!J84+підпрограма2!J92+підпрограма2!J100+підпрограма2!J108+підпрограма2!J116+підпрограма2!J124+підпрограма2!J132+підпрограма2!J140+підпрограма2!J148+підпрограма2!J156+підпрограма2!J164+підпрограма2!J172+підпрограма2!J180+підпрограма2!J188+підпрограма2!J196+підпрограма2!J204+підпрограма2!J212+підпрограма2!J220+підпрограма2!J228+підпрограма2!J236+підпрограма2!J244+підпрограма2!J252+підпрограма2!J260+підпрограма2!J268+підпрограма2!J276+підпрограма2!J284+підпрограма2!J292</f>
        <v>38880</v>
      </c>
      <c r="K30" s="44">
        <f>підпрограма2!K19+підпрограма2!K27+підпрограма2!K35+підпрограма2!K43+підпрограма2!K51+підпрограма2!K59+підпрограма2!K68+підпрограма2!K76+підпрограма2!K84+підпрограма2!K92+підпрограма2!K100+підпрограма2!K108+підпрограма2!K116+підпрограма2!K124+підпрограма2!K132+підпрограма2!K140+підпрограма2!K148+підпрограма2!K156+підпрограма2!K164+підпрограма2!K172+підпрограма2!K180+підпрограма2!K188+підпрограма2!K196+підпрограма2!K204+підпрограма2!K212+підпрограма2!K220+підпрограма2!K228+підпрограма2!K236+підпрограма2!K244+підпрограма2!K252+підпрограма2!K260+підпрограма2!K268+підпрограма2!K276+підпрограма2!K284+підпрограма2!K292</f>
        <v>38880</v>
      </c>
      <c r="L30" s="13" t="s">
        <v>22</v>
      </c>
      <c r="M30" s="12"/>
      <c r="N30" s="75"/>
      <c r="O30" s="76"/>
    </row>
    <row r="31" spans="1:19" ht="47.25" customHeight="1">
      <c r="A31" s="82" t="s">
        <v>242</v>
      </c>
      <c r="B31" s="83" t="s">
        <v>19</v>
      </c>
      <c r="C31" s="83"/>
      <c r="D31" s="83" t="s">
        <v>202</v>
      </c>
      <c r="E31" s="83"/>
      <c r="F31" s="83"/>
      <c r="G31" s="83" t="s">
        <v>239</v>
      </c>
      <c r="H31" s="83"/>
      <c r="I31" s="39" t="s">
        <v>241</v>
      </c>
      <c r="J31" s="44">
        <f>SUM(J32:J38)</f>
        <v>17600</v>
      </c>
      <c r="K31" s="44">
        <f>SUM(K32:K38)</f>
        <v>17600</v>
      </c>
      <c r="L31" s="39" t="s">
        <v>16</v>
      </c>
      <c r="M31" s="39"/>
      <c r="N31" s="83" t="s">
        <v>30</v>
      </c>
      <c r="O31" s="83"/>
    </row>
    <row r="32" spans="1:19" ht="18.75" customHeight="1">
      <c r="A32" s="82"/>
      <c r="B32" s="83"/>
      <c r="C32" s="83"/>
      <c r="D32" s="83"/>
      <c r="E32" s="83"/>
      <c r="F32" s="83"/>
      <c r="G32" s="83"/>
      <c r="H32" s="83"/>
      <c r="I32" s="12">
        <v>2024</v>
      </c>
      <c r="J32" s="44">
        <f>підпрограма3!J13+підпрограма3!J21+підпрограма3!J29+підпрограма3!J37+підпрограма3!J45+підпрограма3!J53+підпрограма3!J61+підпрограма3!J69+підпрограма3!J77+підпрограма3!J85+підпрограма3!J93+підпрограма3!J101+підпрограма3!J109+підпрограма3!J117+підпрограма3!J125</f>
        <v>2510</v>
      </c>
      <c r="K32" s="44">
        <f>підпрограма3!K13+підпрограма3!K21+підпрограма3!K29+підпрограма3!K37+підпрограма3!K45+підпрограма3!K53+підпрограма3!K61+підпрограма3!K69+підпрограма3!K77+підпрограма3!K85+підпрограма3!K93+підпрограма3!K101+підпрограма3!K109+підпрограма3!K117+підпрограма3!K125</f>
        <v>2510</v>
      </c>
      <c r="L32" s="13" t="s">
        <v>22</v>
      </c>
      <c r="M32" s="12"/>
      <c r="N32" s="83"/>
      <c r="O32" s="83"/>
    </row>
    <row r="33" spans="1:15" ht="18.75" customHeight="1">
      <c r="A33" s="82"/>
      <c r="B33" s="83"/>
      <c r="C33" s="83"/>
      <c r="D33" s="83"/>
      <c r="E33" s="83"/>
      <c r="F33" s="83"/>
      <c r="G33" s="83"/>
      <c r="H33" s="83"/>
      <c r="I33" s="12">
        <v>2025</v>
      </c>
      <c r="J33" s="44">
        <f>підпрограма3!J14+підпрограма3!J22+підпрограма3!J30+підпрограма3!J38+підпрограма3!J46+підпрограма3!J54+підпрограма3!J62+підпрограма3!J70+підпрограма3!J78+підпрограма3!J86+підпрограма3!J94+підпрограма3!J102+підпрограма3!J110+підпрограма3!J118+підпрограма3!J126</f>
        <v>2515</v>
      </c>
      <c r="K33" s="44">
        <f>підпрограма3!K14+підпрограма3!K22+підпрограма3!K30+підпрограма3!K38+підпрограма3!K46+підпрограма3!K54+підпрограма3!K62+підпрограма3!K70+підпрограма3!K78+підпрограма3!K86+підпрограма3!K94+підпрограма3!K102+підпрограма3!K110+підпрограма3!K118+підпрограма3!K126</f>
        <v>2515</v>
      </c>
      <c r="L33" s="13" t="s">
        <v>22</v>
      </c>
      <c r="M33" s="12"/>
      <c r="N33" s="83"/>
      <c r="O33" s="83"/>
    </row>
    <row r="34" spans="1:15" ht="19.5" customHeight="1">
      <c r="A34" s="82"/>
      <c r="B34" s="83"/>
      <c r="C34" s="83"/>
      <c r="D34" s="83"/>
      <c r="E34" s="83"/>
      <c r="F34" s="83"/>
      <c r="G34" s="83"/>
      <c r="H34" s="83"/>
      <c r="I34" s="12">
        <v>2026</v>
      </c>
      <c r="J34" s="44">
        <f>підпрограма3!J15+підпрограма3!J23+підпрограма3!J31+підпрограма3!J39+підпрограма3!J47+підпрограма3!J55+підпрограма3!J63+підпрограма3!J71+підпрограма3!J79+підпрограма3!J87+підпрограма3!J95+підпрограма3!J103+підпрограма3!J111+підпрограма3!J119+підпрограма3!J127</f>
        <v>2515</v>
      </c>
      <c r="K34" s="44">
        <f>підпрограма3!K15+підпрограма3!K23+підпрограма3!K31+підпрограма3!K39+підпрограма3!K47+підпрограма3!K55+підпрограма3!K63+підпрограма3!K71+підпрограма3!K79+підпрограма3!K87+підпрограма3!K95+підпрограма3!K103+підпрограма3!K111+підпрограма3!K119+підпрограма3!K127</f>
        <v>2515</v>
      </c>
      <c r="L34" s="13" t="s">
        <v>22</v>
      </c>
      <c r="M34" s="12"/>
      <c r="N34" s="83"/>
      <c r="O34" s="83"/>
    </row>
    <row r="35" spans="1:15" ht="18" customHeight="1">
      <c r="A35" s="82"/>
      <c r="B35" s="83"/>
      <c r="C35" s="83"/>
      <c r="D35" s="83"/>
      <c r="E35" s="83"/>
      <c r="F35" s="83"/>
      <c r="G35" s="83"/>
      <c r="H35" s="83"/>
      <c r="I35" s="12">
        <v>2027</v>
      </c>
      <c r="J35" s="44">
        <f>підпрограма3!J16+підпрограма3!J24+підпрограма3!J32+підпрограма3!J40+підпрограма3!J48+підпрограма3!J56+підпрограма3!J64+підпрограма3!J72+підпрограма3!J80+підпрограма3!J88+підпрограма3!J96+підпрограма3!J104+підпрограма3!J112+підпрограма3!J120+підпрограма3!J128</f>
        <v>2515</v>
      </c>
      <c r="K35" s="44">
        <f>підпрограма3!K16+підпрограма3!K24+підпрограма3!K32+підпрограма3!K40+підпрограма3!K48+підпрограма3!K56+підпрограма3!K64+підпрограма3!K72+підпрограма3!K80+підпрограма3!K88+підпрограма3!K96+підпрограма3!K104+підпрограма3!K112+підпрограма3!K120+підпрограма3!K128</f>
        <v>2515</v>
      </c>
      <c r="L35" s="13" t="s">
        <v>22</v>
      </c>
      <c r="M35" s="12"/>
      <c r="N35" s="83"/>
      <c r="O35" s="83"/>
    </row>
    <row r="36" spans="1:15" ht="18" customHeight="1">
      <c r="A36" s="82"/>
      <c r="B36" s="83"/>
      <c r="C36" s="83"/>
      <c r="D36" s="83"/>
      <c r="E36" s="83"/>
      <c r="F36" s="83"/>
      <c r="G36" s="83"/>
      <c r="H36" s="83"/>
      <c r="I36" s="12">
        <v>2028</v>
      </c>
      <c r="J36" s="44">
        <f>підпрограма3!J17+підпрограма3!J25+підпрограма3!J33+підпрограма3!J41+підпрограма3!J49+підпрограма3!J57+підпрограма3!J65+підпрограма3!J73+підпрограма3!J81+підпрограма3!J89+підпрограма3!J97+підпрограма3!J105+підпрограма3!J113+підпрограма3!J121+підпрограма3!J129</f>
        <v>2515</v>
      </c>
      <c r="K36" s="44">
        <f>підпрограма3!K17+підпрограма3!K25+підпрограма3!K33+підпрограма3!K41+підпрограма3!K49+підпрограма3!K57+підпрограма3!K65+підпрограма3!K73+підпрограма3!K81+підпрограма3!K89+підпрограма3!K97+підпрограма3!K105+підпрограма3!K113+підпрограма3!K121+підпрограма3!K129</f>
        <v>2515</v>
      </c>
      <c r="L36" s="13" t="s">
        <v>22</v>
      </c>
      <c r="M36" s="12"/>
      <c r="N36" s="83"/>
      <c r="O36" s="83"/>
    </row>
    <row r="37" spans="1:15" ht="21" customHeight="1">
      <c r="A37" s="82"/>
      <c r="B37" s="83"/>
      <c r="C37" s="83"/>
      <c r="D37" s="83"/>
      <c r="E37" s="83"/>
      <c r="F37" s="83"/>
      <c r="G37" s="83"/>
      <c r="H37" s="83"/>
      <c r="I37" s="12">
        <v>2029</v>
      </c>
      <c r="J37" s="44">
        <f>підпрограма3!J18+підпрограма3!J26+підпрограма3!J34+підпрограма3!J42+підпрограма3!J50+підпрограма3!J58+підпрограма3!J66+підпрограма3!J74+підпрограма3!J82+підпрограма3!J90+підпрограма3!J98+підпрограма3!J106+підпрограма3!J114+підпрограма3!J122+підпрограма3!J130</f>
        <v>2515</v>
      </c>
      <c r="K37" s="44">
        <f>підпрограма3!K18+підпрограма3!K26+підпрограма3!K34+підпрограма3!K42+підпрограма3!K50+підпрограма3!K58+підпрограма3!K66+підпрограма3!K74+підпрограма3!K82+підпрограма3!K90+підпрограма3!K98+підпрограма3!K106+підпрограма3!K114+підпрограма3!K122+підпрограма3!K130</f>
        <v>2515</v>
      </c>
      <c r="L37" s="13" t="s">
        <v>22</v>
      </c>
      <c r="M37" s="12"/>
      <c r="N37" s="83"/>
      <c r="O37" s="83"/>
    </row>
    <row r="38" spans="1:15" ht="23.25" customHeight="1">
      <c r="A38" s="82"/>
      <c r="B38" s="83"/>
      <c r="C38" s="83"/>
      <c r="D38" s="83"/>
      <c r="E38" s="83"/>
      <c r="F38" s="83"/>
      <c r="G38" s="83"/>
      <c r="H38" s="83"/>
      <c r="I38" s="12">
        <v>2030</v>
      </c>
      <c r="J38" s="44">
        <f>підпрограма3!J19+підпрограма3!J27+підпрограма3!J35+підпрограма3!J43+підпрограма3!J51+підпрограма3!J59+підпрограма3!J67+підпрограма3!J75+підпрограма3!J83+підпрограма3!J91+підпрограма3!J99+підпрограма3!J107+підпрограма3!J115+підпрограма3!J123+підпрограма3!J131</f>
        <v>2515</v>
      </c>
      <c r="K38" s="44">
        <f>підпрограма3!K19+підпрограма3!K27+підпрограма3!K35+підпрограма3!K43+підпрограма3!K51+підпрограма3!K59+підпрограма3!K67+підпрограма3!K75+підпрограма3!K83+підпрограма3!K91+підпрограма3!K99+підпрограма3!K107+підпрограма3!K115+підпрограма3!K123+підпрограма3!K131</f>
        <v>2515</v>
      </c>
      <c r="L38" s="13" t="s">
        <v>22</v>
      </c>
      <c r="M38" s="12"/>
      <c r="N38" s="83"/>
      <c r="O38" s="83"/>
    </row>
    <row r="39" spans="1:15" ht="51" customHeight="1">
      <c r="A39" s="82" t="s">
        <v>243</v>
      </c>
      <c r="B39" s="83" t="s">
        <v>20</v>
      </c>
      <c r="C39" s="83"/>
      <c r="D39" s="71" t="s">
        <v>204</v>
      </c>
      <c r="E39" s="84"/>
      <c r="F39" s="72"/>
      <c r="G39" s="83" t="s">
        <v>239</v>
      </c>
      <c r="H39" s="83"/>
      <c r="I39" s="39" t="s">
        <v>241</v>
      </c>
      <c r="J39" s="44">
        <f>SUM(J40:J46)</f>
        <v>45210</v>
      </c>
      <c r="K39" s="44">
        <f>SUM(K40:K46)</f>
        <v>45210</v>
      </c>
      <c r="L39" s="39" t="s">
        <v>16</v>
      </c>
      <c r="M39" s="39"/>
      <c r="N39" s="71" t="s">
        <v>21</v>
      </c>
      <c r="O39" s="72"/>
    </row>
    <row r="40" spans="1:15" ht="21" customHeight="1">
      <c r="A40" s="82"/>
      <c r="B40" s="83"/>
      <c r="C40" s="83"/>
      <c r="D40" s="73"/>
      <c r="E40" s="85"/>
      <c r="F40" s="74"/>
      <c r="G40" s="83"/>
      <c r="H40" s="83"/>
      <c r="I40" s="12">
        <v>2024</v>
      </c>
      <c r="J40" s="44">
        <f>підпрограма4!J12+підпрограма4!J20+підпрограма4!J28+підпрограма4!J36+підпрограма4!J44+підпрограма4!J52+підпрограма4!J60+підпрограма4!J68+підпрограма4!J76</f>
        <v>6030</v>
      </c>
      <c r="K40" s="44">
        <f>підпрограма4!K12+підпрограма4!K20+підпрограма4!K28+підпрограма4!K36+підпрограма4!K44+підпрограма4!K52+підпрограма4!K60+підпрограма4!K68+підпрограма4!K76</f>
        <v>6030</v>
      </c>
      <c r="L40" s="13" t="s">
        <v>22</v>
      </c>
      <c r="M40" s="12"/>
      <c r="N40" s="73"/>
      <c r="O40" s="74"/>
    </row>
    <row r="41" spans="1:15" ht="20.25" customHeight="1">
      <c r="A41" s="82"/>
      <c r="B41" s="83"/>
      <c r="C41" s="83"/>
      <c r="D41" s="73"/>
      <c r="E41" s="85"/>
      <c r="F41" s="74"/>
      <c r="G41" s="83"/>
      <c r="H41" s="83"/>
      <c r="I41" s="12">
        <v>2025</v>
      </c>
      <c r="J41" s="44">
        <f>підпрограма4!J13+підпрограма4!J21+підпрограма4!J29+підпрограма4!J37+підпрограма4!J45+підпрограма4!J53+підпрограма4!J61+підпрограма4!J69+підпрограма4!J77</f>
        <v>6530</v>
      </c>
      <c r="K41" s="44">
        <f>підпрограма4!K13+підпрограма4!K21+підпрограма4!K29+підпрограма4!K37+підпрограма4!K45+підпрограма4!K53+підпрограма4!K61+підпрограма4!K69+підпрограма4!K77</f>
        <v>6530</v>
      </c>
      <c r="L41" s="13" t="s">
        <v>22</v>
      </c>
      <c r="M41" s="12"/>
      <c r="N41" s="73"/>
      <c r="O41" s="74"/>
    </row>
    <row r="42" spans="1:15" ht="21" customHeight="1">
      <c r="A42" s="82"/>
      <c r="B42" s="83"/>
      <c r="C42" s="83"/>
      <c r="D42" s="73"/>
      <c r="E42" s="85"/>
      <c r="F42" s="74"/>
      <c r="G42" s="83"/>
      <c r="H42" s="83"/>
      <c r="I42" s="12">
        <v>2026</v>
      </c>
      <c r="J42" s="44">
        <f>підпрограма4!J14+підпрограма4!J22+підпрограма4!J30+підпрограма4!J38+підпрограма4!J46+підпрограма4!J54+підпрограма4!J62+підпрограма4!J70+підпрограма4!J78</f>
        <v>6530</v>
      </c>
      <c r="K42" s="44">
        <f>підпрограма4!K14+підпрограма4!K22+підпрограма4!K30+підпрограма4!K38+підпрограма4!K46+підпрограма4!K54+підпрограма4!K62+підпрограма4!K70+підпрограма4!K78</f>
        <v>6530</v>
      </c>
      <c r="L42" s="13" t="s">
        <v>22</v>
      </c>
      <c r="M42" s="12"/>
      <c r="N42" s="73"/>
      <c r="O42" s="74"/>
    </row>
    <row r="43" spans="1:15" ht="20.25" customHeight="1">
      <c r="A43" s="82"/>
      <c r="B43" s="83"/>
      <c r="C43" s="83"/>
      <c r="D43" s="73"/>
      <c r="E43" s="85"/>
      <c r="F43" s="74"/>
      <c r="G43" s="83"/>
      <c r="H43" s="83"/>
      <c r="I43" s="12">
        <v>2027</v>
      </c>
      <c r="J43" s="44">
        <f>підпрограма4!J15+підпрограма4!J23+підпрограма4!J31+підпрограма4!J39+підпрограма4!J47+підпрограма4!J55+підпрограма4!J63+підпрограма4!J71+підпрограма4!J79</f>
        <v>6530</v>
      </c>
      <c r="K43" s="44">
        <f>підпрограма4!K15+підпрограма4!K23+підпрограма4!K31+підпрограма4!K39+підпрограма4!K47+підпрограма4!K55+підпрограма4!K63+підпрограма4!K71+підпрограма4!K79</f>
        <v>6530</v>
      </c>
      <c r="L43" s="13" t="s">
        <v>22</v>
      </c>
      <c r="M43" s="12"/>
      <c r="N43" s="73"/>
      <c r="O43" s="74"/>
    </row>
    <row r="44" spans="1:15" ht="21" customHeight="1">
      <c r="A44" s="82"/>
      <c r="B44" s="83"/>
      <c r="C44" s="83"/>
      <c r="D44" s="73"/>
      <c r="E44" s="85"/>
      <c r="F44" s="74"/>
      <c r="G44" s="83"/>
      <c r="H44" s="83"/>
      <c r="I44" s="12">
        <v>2028</v>
      </c>
      <c r="J44" s="44">
        <f>підпрограма4!J16+підпрограма4!J24+підпрограма4!J32+підпрограма4!J40+підпрограма4!J48+підпрограма4!J56+підпрограма4!J64+підпрограма4!J72+підпрограма4!J80</f>
        <v>6530</v>
      </c>
      <c r="K44" s="44">
        <f>підпрограма4!K16+підпрограма4!K24+підпрограма4!K32+підпрограма4!K40+підпрограма4!K48+підпрограма4!K56+підпрограма4!K64+підпрограма4!K72+підпрограма4!K80</f>
        <v>6530</v>
      </c>
      <c r="L44" s="13" t="s">
        <v>22</v>
      </c>
      <c r="M44" s="12"/>
      <c r="N44" s="73"/>
      <c r="O44" s="74"/>
    </row>
    <row r="45" spans="1:15" ht="20.25" customHeight="1">
      <c r="A45" s="82"/>
      <c r="B45" s="83"/>
      <c r="C45" s="83"/>
      <c r="D45" s="73"/>
      <c r="E45" s="85"/>
      <c r="F45" s="74"/>
      <c r="G45" s="83"/>
      <c r="H45" s="83"/>
      <c r="I45" s="12">
        <v>2029</v>
      </c>
      <c r="J45" s="44">
        <f>підпрограма4!J17+підпрограма4!J25+підпрограма4!J33+підпрограма4!J41+підпрограма4!J49+підпрограма4!J57+підпрограма4!J65+підпрограма4!J73+підпрограма4!J81</f>
        <v>6530</v>
      </c>
      <c r="K45" s="44">
        <f>підпрограма4!K17+підпрограма4!K25+підпрограма4!K33+підпрограма4!K41+підпрограма4!K49+підпрограма4!K57+підпрограма4!K65+підпрограма4!K73+підпрограма4!K81</f>
        <v>6530</v>
      </c>
      <c r="L45" s="13" t="s">
        <v>22</v>
      </c>
      <c r="M45" s="12"/>
      <c r="N45" s="73"/>
      <c r="O45" s="74"/>
    </row>
    <row r="46" spans="1:15" ht="19.5" customHeight="1">
      <c r="A46" s="82"/>
      <c r="B46" s="83"/>
      <c r="C46" s="83"/>
      <c r="D46" s="75"/>
      <c r="E46" s="86"/>
      <c r="F46" s="76"/>
      <c r="G46" s="83"/>
      <c r="H46" s="83"/>
      <c r="I46" s="12">
        <v>2030</v>
      </c>
      <c r="J46" s="44">
        <f>підпрограма4!J18+підпрограма4!J26+підпрограма4!J34+підпрограма4!J42+підпрограма4!J50+підпрограма4!J58+підпрограма4!J66+підпрограма4!J74+підпрограма4!J82</f>
        <v>6530</v>
      </c>
      <c r="K46" s="44">
        <f>підпрограма4!K18+підпрограма4!K26+підпрограма4!K34+підпрограма4!K42+підпрограма4!K50+підпрограма4!K58+підпрограма4!K66+підпрограма4!K74+підпрограма4!K82</f>
        <v>6530</v>
      </c>
      <c r="L46" s="13" t="s">
        <v>22</v>
      </c>
      <c r="M46" s="12"/>
      <c r="N46" s="75"/>
      <c r="O46" s="76"/>
    </row>
    <row r="47" spans="1:15" ht="48" customHeight="1">
      <c r="A47" s="82" t="s">
        <v>244</v>
      </c>
      <c r="B47" s="83" t="s">
        <v>23</v>
      </c>
      <c r="C47" s="83"/>
      <c r="D47" s="71" t="s">
        <v>181</v>
      </c>
      <c r="E47" s="84"/>
      <c r="F47" s="72"/>
      <c r="G47" s="83" t="s">
        <v>239</v>
      </c>
      <c r="H47" s="83"/>
      <c r="I47" s="39" t="s">
        <v>241</v>
      </c>
      <c r="J47" s="44">
        <f>SUM(J48:J54)</f>
        <v>3940</v>
      </c>
      <c r="K47" s="44">
        <f>SUM(K48:K54)</f>
        <v>3940</v>
      </c>
      <c r="L47" s="39" t="s">
        <v>16</v>
      </c>
      <c r="M47" s="39"/>
      <c r="N47" s="71" t="s">
        <v>24</v>
      </c>
      <c r="O47" s="72"/>
    </row>
    <row r="48" spans="1:15">
      <c r="A48" s="82"/>
      <c r="B48" s="83"/>
      <c r="C48" s="83"/>
      <c r="D48" s="73"/>
      <c r="E48" s="85"/>
      <c r="F48" s="74"/>
      <c r="G48" s="83"/>
      <c r="H48" s="83"/>
      <c r="I48" s="12">
        <v>2024</v>
      </c>
      <c r="J48" s="44">
        <f>підпрограма5!J13+підпрограма5!J21+підпрограма5!J29+підпрограма5!J37+підпрограма5!J45+підпрограма5!J53</f>
        <v>520</v>
      </c>
      <c r="K48" s="44">
        <f>підпрограма5!K13+підпрограма5!K21+підпрограма5!K29+підпрограма5!K37+підпрограма5!K45+підпрограма5!K53</f>
        <v>520</v>
      </c>
      <c r="L48" s="13" t="s">
        <v>22</v>
      </c>
      <c r="M48" s="12"/>
      <c r="N48" s="73"/>
      <c r="O48" s="74"/>
    </row>
    <row r="49" spans="1:15">
      <c r="A49" s="82"/>
      <c r="B49" s="83"/>
      <c r="C49" s="83"/>
      <c r="D49" s="73"/>
      <c r="E49" s="85"/>
      <c r="F49" s="74"/>
      <c r="G49" s="83"/>
      <c r="H49" s="83"/>
      <c r="I49" s="12">
        <v>2025</v>
      </c>
      <c r="J49" s="44">
        <f>підпрограма5!J14+підпрограма5!J22+підпрограма5!J30+підпрограма5!J38+підпрограма5!J46+підпрограма5!J54</f>
        <v>570</v>
      </c>
      <c r="K49" s="44">
        <f>підпрограма5!K14+підпрограма5!K22+підпрограма5!K30+підпрограма5!K38+підпрограма5!K46+підпрограма5!K54</f>
        <v>570</v>
      </c>
      <c r="L49" s="13" t="s">
        <v>22</v>
      </c>
      <c r="M49" s="12"/>
      <c r="N49" s="73"/>
      <c r="O49" s="74"/>
    </row>
    <row r="50" spans="1:15">
      <c r="A50" s="82"/>
      <c r="B50" s="83"/>
      <c r="C50" s="83"/>
      <c r="D50" s="73"/>
      <c r="E50" s="85"/>
      <c r="F50" s="74"/>
      <c r="G50" s="83"/>
      <c r="H50" s="83"/>
      <c r="I50" s="12">
        <v>2026</v>
      </c>
      <c r="J50" s="44">
        <f>підпрограма5!J15+підпрограма5!J23+підпрограма5!J31+підпрограма5!J39+підпрограма5!J47+підпрограма5!J55</f>
        <v>570</v>
      </c>
      <c r="K50" s="44">
        <f>підпрограма5!K15+підпрограма5!K23+підпрограма5!K31+підпрограма5!K39+підпрограма5!K47+підпрограма5!K55</f>
        <v>570</v>
      </c>
      <c r="L50" s="13" t="s">
        <v>22</v>
      </c>
      <c r="M50" s="12"/>
      <c r="N50" s="73"/>
      <c r="O50" s="74"/>
    </row>
    <row r="51" spans="1:15">
      <c r="A51" s="82"/>
      <c r="B51" s="83"/>
      <c r="C51" s="83"/>
      <c r="D51" s="73"/>
      <c r="E51" s="85"/>
      <c r="F51" s="74"/>
      <c r="G51" s="83"/>
      <c r="H51" s="83"/>
      <c r="I51" s="12">
        <v>2027</v>
      </c>
      <c r="J51" s="44">
        <f>підпрограма5!J16+підпрограма5!J24+підпрограма5!J32+підпрограма5!J40+підпрограма5!J48+підпрограма5!J56</f>
        <v>570</v>
      </c>
      <c r="K51" s="44">
        <f>підпрограма5!K16+підпрограма5!K24+підпрограма5!K32+підпрограма5!K40+підпрограма5!K48+підпрограма5!K56</f>
        <v>570</v>
      </c>
      <c r="L51" s="13" t="s">
        <v>22</v>
      </c>
      <c r="M51" s="12"/>
      <c r="N51" s="73"/>
      <c r="O51" s="74"/>
    </row>
    <row r="52" spans="1:15">
      <c r="A52" s="82"/>
      <c r="B52" s="83"/>
      <c r="C52" s="83"/>
      <c r="D52" s="73"/>
      <c r="E52" s="85"/>
      <c r="F52" s="74"/>
      <c r="G52" s="83"/>
      <c r="H52" s="83"/>
      <c r="I52" s="12">
        <v>2028</v>
      </c>
      <c r="J52" s="44">
        <f>підпрограма5!J17+підпрограма5!J25+підпрограма5!J33+підпрограма5!J41+підпрограма5!J49+підпрограма5!J57</f>
        <v>570</v>
      </c>
      <c r="K52" s="44">
        <f>підпрограма5!K17+підпрограма5!K25+підпрограма5!K33+підпрограма5!K41+підпрограма5!K49+підпрограма5!K57</f>
        <v>570</v>
      </c>
      <c r="L52" s="13" t="s">
        <v>22</v>
      </c>
      <c r="M52" s="12"/>
      <c r="N52" s="73"/>
      <c r="O52" s="74"/>
    </row>
    <row r="53" spans="1:15">
      <c r="A53" s="82"/>
      <c r="B53" s="83"/>
      <c r="C53" s="83"/>
      <c r="D53" s="73"/>
      <c r="E53" s="85"/>
      <c r="F53" s="74"/>
      <c r="G53" s="83"/>
      <c r="H53" s="83"/>
      <c r="I53" s="12">
        <v>2029</v>
      </c>
      <c r="J53" s="44">
        <f>підпрограма5!J18+підпрограма5!J26+підпрограма5!J34+підпрограма5!J42+підпрограма5!J50+підпрограма5!J58</f>
        <v>570</v>
      </c>
      <c r="K53" s="44">
        <f>підпрограма5!K18+підпрограма5!K26+підпрограма5!K34+підпрограма5!K42+підпрограма5!K50+підпрограма5!K58</f>
        <v>570</v>
      </c>
      <c r="L53" s="13" t="s">
        <v>22</v>
      </c>
      <c r="M53" s="12"/>
      <c r="N53" s="73"/>
      <c r="O53" s="74"/>
    </row>
    <row r="54" spans="1:15" s="35" customFormat="1" ht="66" customHeight="1">
      <c r="A54" s="82"/>
      <c r="B54" s="83"/>
      <c r="C54" s="83"/>
      <c r="D54" s="75"/>
      <c r="E54" s="86"/>
      <c r="F54" s="76"/>
      <c r="G54" s="83"/>
      <c r="H54" s="83"/>
      <c r="I54" s="12">
        <v>2030</v>
      </c>
      <c r="J54" s="44">
        <f>підпрограма5!J19+підпрограма5!J27+підпрограма5!J35+підпрограма5!J43+підпрограма5!J51+підпрограма5!J59</f>
        <v>570</v>
      </c>
      <c r="K54" s="44">
        <f>підпрограма5!K19+підпрограма5!K27+підпрограма5!K35+підпрограма5!K43+підпрограма5!K51+підпрограма5!K59</f>
        <v>570</v>
      </c>
      <c r="L54" s="13" t="s">
        <v>22</v>
      </c>
      <c r="M54" s="12"/>
      <c r="N54" s="75"/>
      <c r="O54" s="76"/>
    </row>
    <row r="55" spans="1:15" s="36" customFormat="1" ht="51" customHeight="1">
      <c r="A55" s="82" t="s">
        <v>245</v>
      </c>
      <c r="B55" s="83" t="s">
        <v>25</v>
      </c>
      <c r="C55" s="83"/>
      <c r="D55" s="71" t="s">
        <v>26</v>
      </c>
      <c r="E55" s="84"/>
      <c r="F55" s="72"/>
      <c r="G55" s="83" t="s">
        <v>239</v>
      </c>
      <c r="H55" s="83"/>
      <c r="I55" s="39" t="s">
        <v>241</v>
      </c>
      <c r="J55" s="44">
        <f>SUM(J56:J62)</f>
        <v>130700</v>
      </c>
      <c r="K55" s="44">
        <f>SUM(K56:K62)</f>
        <v>130700</v>
      </c>
      <c r="L55" s="39" t="s">
        <v>16</v>
      </c>
      <c r="M55" s="39"/>
      <c r="N55" s="71" t="s">
        <v>27</v>
      </c>
      <c r="O55" s="72"/>
    </row>
    <row r="56" spans="1:15" ht="17.25" customHeight="1">
      <c r="A56" s="82"/>
      <c r="B56" s="83"/>
      <c r="C56" s="83"/>
      <c r="D56" s="73"/>
      <c r="E56" s="85"/>
      <c r="F56" s="74"/>
      <c r="G56" s="83"/>
      <c r="H56" s="83"/>
      <c r="I56" s="12">
        <v>2024</v>
      </c>
      <c r="J56" s="44">
        <f>підпрограма6!J11+підпрограма6!J19</f>
        <v>10100</v>
      </c>
      <c r="K56" s="44">
        <f>підпрограма6!K11+підпрограма6!K19</f>
        <v>10100</v>
      </c>
      <c r="L56" s="13" t="s">
        <v>22</v>
      </c>
      <c r="M56" s="12"/>
      <c r="N56" s="73"/>
      <c r="O56" s="74"/>
    </row>
    <row r="57" spans="1:15" ht="17.25" customHeight="1">
      <c r="A57" s="82"/>
      <c r="B57" s="83"/>
      <c r="C57" s="83"/>
      <c r="D57" s="73"/>
      <c r="E57" s="85"/>
      <c r="F57" s="74"/>
      <c r="G57" s="83"/>
      <c r="H57" s="83"/>
      <c r="I57" s="12">
        <v>2025</v>
      </c>
      <c r="J57" s="44">
        <f>підпрограма6!J12+підпрограма6!J20</f>
        <v>20100</v>
      </c>
      <c r="K57" s="44">
        <f>підпрограма6!K12+підпрограма6!K20</f>
        <v>20100</v>
      </c>
      <c r="L57" s="13" t="s">
        <v>22</v>
      </c>
      <c r="M57" s="12"/>
      <c r="N57" s="73"/>
      <c r="O57" s="74"/>
    </row>
    <row r="58" spans="1:15" ht="16.5" customHeight="1">
      <c r="A58" s="82"/>
      <c r="B58" s="83"/>
      <c r="C58" s="83"/>
      <c r="D58" s="73"/>
      <c r="E58" s="85"/>
      <c r="F58" s="74"/>
      <c r="G58" s="83"/>
      <c r="H58" s="83"/>
      <c r="I58" s="12">
        <v>2026</v>
      </c>
      <c r="J58" s="44">
        <f>підпрограма6!J13+підпрограма6!J21</f>
        <v>20100</v>
      </c>
      <c r="K58" s="44">
        <f>підпрограма6!K13+підпрограма6!K21</f>
        <v>20100</v>
      </c>
      <c r="L58" s="13" t="s">
        <v>22</v>
      </c>
      <c r="M58" s="12"/>
      <c r="N58" s="73"/>
      <c r="O58" s="74"/>
    </row>
    <row r="59" spans="1:15" ht="16.5" customHeight="1">
      <c r="A59" s="82"/>
      <c r="B59" s="83"/>
      <c r="C59" s="83"/>
      <c r="D59" s="73"/>
      <c r="E59" s="85"/>
      <c r="F59" s="74"/>
      <c r="G59" s="83"/>
      <c r="H59" s="83"/>
      <c r="I59" s="12">
        <v>2027</v>
      </c>
      <c r="J59" s="44">
        <f>підпрограма6!J14+підпрограма6!J22</f>
        <v>20100</v>
      </c>
      <c r="K59" s="44">
        <f>підпрограма6!K14+підпрограма6!K22</f>
        <v>20100</v>
      </c>
      <c r="L59" s="13" t="s">
        <v>22</v>
      </c>
      <c r="M59" s="12"/>
      <c r="N59" s="73"/>
      <c r="O59" s="74"/>
    </row>
    <row r="60" spans="1:15" ht="17.25" customHeight="1">
      <c r="A60" s="82"/>
      <c r="B60" s="83"/>
      <c r="C60" s="83"/>
      <c r="D60" s="73"/>
      <c r="E60" s="85"/>
      <c r="F60" s="74"/>
      <c r="G60" s="83"/>
      <c r="H60" s="83"/>
      <c r="I60" s="12">
        <v>2028</v>
      </c>
      <c r="J60" s="44">
        <f>підпрограма6!J15+підпрограма6!J23</f>
        <v>20100</v>
      </c>
      <c r="K60" s="44">
        <f>підпрограма6!K15+підпрограма6!K23</f>
        <v>20100</v>
      </c>
      <c r="L60" s="13" t="s">
        <v>22</v>
      </c>
      <c r="M60" s="12"/>
      <c r="N60" s="73"/>
      <c r="O60" s="74"/>
    </row>
    <row r="61" spans="1:15" ht="16.5" customHeight="1">
      <c r="A61" s="82"/>
      <c r="B61" s="83"/>
      <c r="C61" s="83"/>
      <c r="D61" s="73"/>
      <c r="E61" s="85"/>
      <c r="F61" s="74"/>
      <c r="G61" s="83"/>
      <c r="H61" s="83"/>
      <c r="I61" s="12">
        <v>2029</v>
      </c>
      <c r="J61" s="44">
        <f>підпрограма6!J16+підпрограма6!J24</f>
        <v>20100</v>
      </c>
      <c r="K61" s="44">
        <f>підпрограма6!K16+підпрограма6!K24</f>
        <v>20100</v>
      </c>
      <c r="L61" s="13" t="s">
        <v>22</v>
      </c>
      <c r="M61" s="12"/>
      <c r="N61" s="73"/>
      <c r="O61" s="74"/>
    </row>
    <row r="62" spans="1:15" ht="18" customHeight="1">
      <c r="A62" s="82"/>
      <c r="B62" s="83"/>
      <c r="C62" s="83"/>
      <c r="D62" s="75"/>
      <c r="E62" s="86"/>
      <c r="F62" s="76"/>
      <c r="G62" s="83"/>
      <c r="H62" s="83"/>
      <c r="I62" s="12">
        <v>2030</v>
      </c>
      <c r="J62" s="44">
        <f>підпрограма6!J17+підпрограма6!J25</f>
        <v>20100</v>
      </c>
      <c r="K62" s="44">
        <f>підпрограма6!K17+підпрограма6!K25</f>
        <v>20100</v>
      </c>
      <c r="L62" s="13" t="s">
        <v>22</v>
      </c>
      <c r="M62" s="12"/>
      <c r="N62" s="75"/>
      <c r="O62" s="76"/>
    </row>
    <row r="63" spans="1:15" ht="49.5" customHeight="1">
      <c r="A63" s="82" t="s">
        <v>246</v>
      </c>
      <c r="B63" s="83" t="s">
        <v>206</v>
      </c>
      <c r="C63" s="83"/>
      <c r="D63" s="71" t="s">
        <v>208</v>
      </c>
      <c r="E63" s="84"/>
      <c r="F63" s="72"/>
      <c r="G63" s="83" t="s">
        <v>239</v>
      </c>
      <c r="H63" s="83"/>
      <c r="I63" s="39" t="s">
        <v>241</v>
      </c>
      <c r="J63" s="44">
        <f>SUM(J64:J70)</f>
        <v>54500</v>
      </c>
      <c r="K63" s="44">
        <f>SUM(K64:K70)</f>
        <v>54500</v>
      </c>
      <c r="L63" s="39" t="s">
        <v>16</v>
      </c>
      <c r="M63" s="39"/>
      <c r="N63" s="71" t="s">
        <v>28</v>
      </c>
      <c r="O63" s="72"/>
    </row>
    <row r="64" spans="1:15">
      <c r="A64" s="82"/>
      <c r="B64" s="83"/>
      <c r="C64" s="83"/>
      <c r="D64" s="73"/>
      <c r="E64" s="85"/>
      <c r="F64" s="74"/>
      <c r="G64" s="83"/>
      <c r="H64" s="83"/>
      <c r="I64" s="12">
        <v>2024</v>
      </c>
      <c r="J64" s="44">
        <f>підпрограма7!J13+підпрограма7!J21+підпрограма7!J29+підпрограма7!J37+підпрограма7!J45+підпрограма7!J53+підпрограма7!J61+підпрограма7!J69+підпрограма7!J77+підпрограма7!J85+підпрограма7!J93+підпрограма7!J101+підпрограма7!J109</f>
        <v>4690</v>
      </c>
      <c r="K64" s="44">
        <f>підпрограма7!K13+підпрограма7!K21+підпрограма7!K29+підпрограма7!K37+підпрограма7!K45+підпрограма7!K53+підпрограма7!K61+підпрограма7!K69+підпрограма7!K77+підпрограма7!K85+підпрограма7!K93+підпрограма7!K101+підпрограма7!K109</f>
        <v>4690</v>
      </c>
      <c r="L64" s="13" t="s">
        <v>22</v>
      </c>
      <c r="M64" s="12"/>
      <c r="N64" s="73"/>
      <c r="O64" s="74"/>
    </row>
    <row r="65" spans="1:15">
      <c r="A65" s="82"/>
      <c r="B65" s="83"/>
      <c r="C65" s="83"/>
      <c r="D65" s="73"/>
      <c r="E65" s="85"/>
      <c r="F65" s="74"/>
      <c r="G65" s="83"/>
      <c r="H65" s="83"/>
      <c r="I65" s="12">
        <v>2025</v>
      </c>
      <c r="J65" s="44">
        <f>підпрограма7!J14+підпрограма7!J22+підпрограма7!J30+підпрограма7!J38+підпрограма7!J46+підпрограма7!J54+підпрограма7!J62+підпрограма7!J70+підпрограма7!J78+підпрограма7!J86+підпрограма7!J94+підпрограма7!J102+підпрограма7!J110</f>
        <v>8260</v>
      </c>
      <c r="K65" s="44">
        <f>підпрограма7!K14+підпрограма7!K22+підпрограма7!K30+підпрограма7!K38+підпрограма7!K46+підпрограма7!K54+підпрограма7!K62+підпрограма7!K70+підпрограма7!K78+підпрограма7!K86+підпрограма7!K94+підпрограма7!K102+підпрограма7!K110</f>
        <v>8260</v>
      </c>
      <c r="L65" s="13" t="s">
        <v>22</v>
      </c>
      <c r="M65" s="12"/>
      <c r="N65" s="73"/>
      <c r="O65" s="74"/>
    </row>
    <row r="66" spans="1:15">
      <c r="A66" s="82"/>
      <c r="B66" s="83"/>
      <c r="C66" s="83"/>
      <c r="D66" s="73"/>
      <c r="E66" s="85"/>
      <c r="F66" s="74"/>
      <c r="G66" s="83"/>
      <c r="H66" s="83"/>
      <c r="I66" s="12">
        <v>2026</v>
      </c>
      <c r="J66" s="44">
        <f>підпрограма7!J15+підпрограма7!J23+підпрограма7!J31+підпрограма7!J39+підпрограма7!J47+підпрограма7!J55+підпрограма7!J63+підпрограма7!J71+підпрограма7!J79+підпрограма7!J87+підпрограма7!J95+підпрограма7!J103+підпрограма7!J111</f>
        <v>8310</v>
      </c>
      <c r="K66" s="44">
        <f>підпрограма7!K15+підпрограма7!K23+підпрограма7!K31+підпрограма7!K39+підпрограма7!K47+підпрограма7!K55+підпрограма7!K63+підпрограма7!K71+підпрограма7!K79+підпрограма7!K87+підпрограма7!K95+підпрограма7!K103+підпрограма7!K111</f>
        <v>8310</v>
      </c>
      <c r="L66" s="13" t="s">
        <v>22</v>
      </c>
      <c r="M66" s="12"/>
      <c r="N66" s="73"/>
      <c r="O66" s="74"/>
    </row>
    <row r="67" spans="1:15">
      <c r="A67" s="82"/>
      <c r="B67" s="83"/>
      <c r="C67" s="83"/>
      <c r="D67" s="73"/>
      <c r="E67" s="85"/>
      <c r="F67" s="74"/>
      <c r="G67" s="83"/>
      <c r="H67" s="83"/>
      <c r="I67" s="12">
        <v>2027</v>
      </c>
      <c r="J67" s="44">
        <f>підпрограма7!J16+підпрограма7!J24+підпрограма7!J32+підпрограма7!J40+підпрограма7!J48+підпрограма7!J56+підпрограма7!J64+підпрограма7!J72+підпрограма7!J80+підпрограма7!J88+підпрограма7!J96+підпрограма7!J104+підпрограма7!J112</f>
        <v>8310</v>
      </c>
      <c r="K67" s="44">
        <f>підпрограма7!K16+підпрограма7!K24+підпрограма7!K32+підпрограма7!K40+підпрограма7!K48+підпрограма7!K56+підпрограма7!K64+підпрограма7!K72+підпрограма7!K80+підпрограма7!K88+підпрограма7!K96+підпрограма7!K104+підпрограма7!K112</f>
        <v>8310</v>
      </c>
      <c r="L67" s="13" t="s">
        <v>22</v>
      </c>
      <c r="M67" s="12"/>
      <c r="N67" s="73"/>
      <c r="O67" s="74"/>
    </row>
    <row r="68" spans="1:15">
      <c r="A68" s="82"/>
      <c r="B68" s="83"/>
      <c r="C68" s="83"/>
      <c r="D68" s="73"/>
      <c r="E68" s="85"/>
      <c r="F68" s="74"/>
      <c r="G68" s="83"/>
      <c r="H68" s="83"/>
      <c r="I68" s="12">
        <v>2028</v>
      </c>
      <c r="J68" s="44">
        <f>підпрограма7!J17+підпрограма7!J25+підпрограма7!J33+підпрограма7!J41+підпрограма7!J49+підпрограма7!J57+підпрограма7!J65+підпрограма7!J73+підпрограма7!J81+підпрограма7!J89+підпрограма7!J97+підпрограма7!J105+підпрограма7!J113</f>
        <v>8310</v>
      </c>
      <c r="K68" s="44">
        <f>підпрограма7!K17+підпрограма7!K25+підпрограма7!K33+підпрограма7!K41+підпрограма7!K49+підпрограма7!K57+підпрограма7!K65+підпрограма7!K73+підпрограма7!K81+підпрограма7!K89+підпрограма7!K97+підпрограма7!K105+підпрограма7!K113</f>
        <v>8310</v>
      </c>
      <c r="L68" s="13" t="s">
        <v>22</v>
      </c>
      <c r="M68" s="12"/>
      <c r="N68" s="73"/>
      <c r="O68" s="74"/>
    </row>
    <row r="69" spans="1:15">
      <c r="A69" s="82"/>
      <c r="B69" s="83"/>
      <c r="C69" s="83"/>
      <c r="D69" s="73"/>
      <c r="E69" s="85"/>
      <c r="F69" s="74"/>
      <c r="G69" s="83"/>
      <c r="H69" s="83"/>
      <c r="I69" s="12">
        <v>2029</v>
      </c>
      <c r="J69" s="44">
        <f>підпрограма7!J18+підпрограма7!J26+підпрограма7!J34+підпрограма7!J42+підпрограма7!J50+підпрограма7!J58+підпрограма7!J66+підпрограма7!J74+підпрограма7!J82+підпрограма7!J90+підпрограма7!J98+підпрограма7!J106+підпрограма7!J114</f>
        <v>8310</v>
      </c>
      <c r="K69" s="44">
        <f>підпрограма7!K18+підпрограма7!K26+підпрограма7!K34+підпрограма7!K42+підпрограма7!K50+підпрограма7!K58+підпрограма7!K66+підпрограма7!K74+підпрограма7!K82+підпрограма7!K90+підпрограма7!K98+підпрограма7!K106+підпрограма7!K114</f>
        <v>8310</v>
      </c>
      <c r="L69" s="13" t="s">
        <v>22</v>
      </c>
      <c r="M69" s="12"/>
      <c r="N69" s="73"/>
      <c r="O69" s="74"/>
    </row>
    <row r="70" spans="1:15" s="35" customFormat="1" ht="107.25" customHeight="1">
      <c r="A70" s="82"/>
      <c r="B70" s="83"/>
      <c r="C70" s="83"/>
      <c r="D70" s="75"/>
      <c r="E70" s="86"/>
      <c r="F70" s="76"/>
      <c r="G70" s="83"/>
      <c r="H70" s="83"/>
      <c r="I70" s="12">
        <v>2030</v>
      </c>
      <c r="J70" s="44">
        <f>підпрограма7!J19+підпрограма7!J27+підпрограма7!J35+підпрограма7!J43+підпрограма7!J51+підпрограма7!J59+підпрограма7!J67+підпрограма7!J75+підпрограма7!J83+підпрограма7!J91+підпрограма7!J99+підпрограма7!J107+підпрограма7!J115</f>
        <v>8310</v>
      </c>
      <c r="K70" s="44">
        <f>підпрограма7!K19+підпрограма7!K27+підпрограма7!K35+підпрограма7!K43+підпрограма7!K51+підпрограма7!K59+підпрограма7!K67+підпрограма7!K75+підпрограма7!K83+підпрограма7!K91+підпрограма7!K99+підпрограма7!K107+підпрограма7!K115</f>
        <v>8310</v>
      </c>
      <c r="L70" s="13" t="s">
        <v>22</v>
      </c>
      <c r="M70" s="12"/>
      <c r="N70" s="75"/>
      <c r="O70" s="76"/>
    </row>
    <row r="71" spans="1:15" s="36" customFormat="1" ht="47.25" customHeight="1">
      <c r="A71" s="82" t="s">
        <v>247</v>
      </c>
      <c r="B71" s="83" t="s">
        <v>29</v>
      </c>
      <c r="C71" s="83"/>
      <c r="D71" s="83" t="s">
        <v>215</v>
      </c>
      <c r="E71" s="83"/>
      <c r="F71" s="83"/>
      <c r="G71" s="83" t="s">
        <v>239</v>
      </c>
      <c r="H71" s="83"/>
      <c r="I71" s="39" t="s">
        <v>241</v>
      </c>
      <c r="J71" s="44">
        <f>SUM(J72:J78)</f>
        <v>56070</v>
      </c>
      <c r="K71" s="44">
        <f>SUM(K72:K78)</f>
        <v>56070</v>
      </c>
      <c r="L71" s="39" t="s">
        <v>16</v>
      </c>
      <c r="M71" s="39"/>
      <c r="N71" s="83" t="s">
        <v>21</v>
      </c>
      <c r="O71" s="83"/>
    </row>
    <row r="72" spans="1:15" ht="19.5" customHeight="1">
      <c r="A72" s="82"/>
      <c r="B72" s="83"/>
      <c r="C72" s="83"/>
      <c r="D72" s="83"/>
      <c r="E72" s="83"/>
      <c r="F72" s="83"/>
      <c r="G72" s="83"/>
      <c r="H72" s="83"/>
      <c r="I72" s="12">
        <v>2024</v>
      </c>
      <c r="J72" s="44">
        <f>підпрограма8!J13+підпрограма8!J21+підпрограма8!J29+підпрограма8!J37+підпрограма8!J45</f>
        <v>8010</v>
      </c>
      <c r="K72" s="44">
        <f>підпрограма8!K13+підпрограма8!K21+підпрограма8!K29+підпрограма8!K37+підпрограма8!K45</f>
        <v>8010</v>
      </c>
      <c r="L72" s="13" t="s">
        <v>22</v>
      </c>
      <c r="M72" s="12"/>
      <c r="N72" s="83"/>
      <c r="O72" s="83"/>
    </row>
    <row r="73" spans="1:15" ht="18.75" customHeight="1">
      <c r="A73" s="82"/>
      <c r="B73" s="83"/>
      <c r="C73" s="83"/>
      <c r="D73" s="83"/>
      <c r="E73" s="83"/>
      <c r="F73" s="83"/>
      <c r="G73" s="83"/>
      <c r="H73" s="83"/>
      <c r="I73" s="12">
        <v>2025</v>
      </c>
      <c r="J73" s="44">
        <f>підпрограма8!J14+підпрограма8!J22+підпрограма8!J30+підпрограма8!J38+підпрограма8!J46</f>
        <v>8010</v>
      </c>
      <c r="K73" s="44">
        <f>підпрограма8!K14+підпрограма8!K22+підпрограма8!K30+підпрограма8!K38+підпрограма8!K46</f>
        <v>8010</v>
      </c>
      <c r="L73" s="13" t="s">
        <v>22</v>
      </c>
      <c r="M73" s="12"/>
      <c r="N73" s="83"/>
      <c r="O73" s="83"/>
    </row>
    <row r="74" spans="1:15" ht="18.75" customHeight="1">
      <c r="A74" s="82"/>
      <c r="B74" s="83"/>
      <c r="C74" s="83"/>
      <c r="D74" s="83"/>
      <c r="E74" s="83"/>
      <c r="F74" s="83"/>
      <c r="G74" s="83"/>
      <c r="H74" s="83"/>
      <c r="I74" s="12">
        <v>2026</v>
      </c>
      <c r="J74" s="44">
        <f>підпрограма8!J15+підпрограма8!J23+підпрограма8!J31+підпрограма8!J39+підпрограма8!J47</f>
        <v>8010</v>
      </c>
      <c r="K74" s="44">
        <f>підпрограма8!K15+підпрограма8!K23+підпрограма8!K31+підпрограма8!K39+підпрограма8!K47</f>
        <v>8010</v>
      </c>
      <c r="L74" s="13" t="s">
        <v>22</v>
      </c>
      <c r="M74" s="12"/>
      <c r="N74" s="83"/>
      <c r="O74" s="83"/>
    </row>
    <row r="75" spans="1:15" ht="18.75" customHeight="1">
      <c r="A75" s="82"/>
      <c r="B75" s="83"/>
      <c r="C75" s="83"/>
      <c r="D75" s="83"/>
      <c r="E75" s="83"/>
      <c r="F75" s="83"/>
      <c r="G75" s="83"/>
      <c r="H75" s="83"/>
      <c r="I75" s="12">
        <v>2027</v>
      </c>
      <c r="J75" s="44">
        <f>підпрограма8!J16+підпрограма8!J24+підпрограма8!J32+підпрограма8!J40+підпрограма8!J48</f>
        <v>8010</v>
      </c>
      <c r="K75" s="44">
        <f>підпрограма8!K16+підпрограма8!K24+підпрограма8!K32+підпрограма8!K40+підпрограма8!K48</f>
        <v>8010</v>
      </c>
      <c r="L75" s="13" t="s">
        <v>22</v>
      </c>
      <c r="M75" s="12"/>
      <c r="N75" s="83"/>
      <c r="O75" s="83"/>
    </row>
    <row r="76" spans="1:15" ht="20.25" customHeight="1">
      <c r="A76" s="82"/>
      <c r="B76" s="83"/>
      <c r="C76" s="83"/>
      <c r="D76" s="83"/>
      <c r="E76" s="83"/>
      <c r="F76" s="83"/>
      <c r="G76" s="83"/>
      <c r="H76" s="83"/>
      <c r="I76" s="12">
        <v>2028</v>
      </c>
      <c r="J76" s="44">
        <f>підпрограма8!J17+підпрограма8!J25+підпрограма8!J33+підпрограма8!J41+підпрограма8!J49</f>
        <v>8010</v>
      </c>
      <c r="K76" s="44">
        <f>підпрограма8!K17+підпрограма8!K25+підпрограма8!K33+підпрограма8!K41+підпрограма8!K49</f>
        <v>8010</v>
      </c>
      <c r="L76" s="13" t="s">
        <v>22</v>
      </c>
      <c r="M76" s="12"/>
      <c r="N76" s="83"/>
      <c r="O76" s="83"/>
    </row>
    <row r="77" spans="1:15" ht="18.75" customHeight="1">
      <c r="A77" s="82"/>
      <c r="B77" s="83"/>
      <c r="C77" s="83"/>
      <c r="D77" s="83"/>
      <c r="E77" s="83"/>
      <c r="F77" s="83"/>
      <c r="G77" s="83"/>
      <c r="H77" s="83"/>
      <c r="I77" s="12">
        <v>2029</v>
      </c>
      <c r="J77" s="44">
        <f>підпрограма8!J18+підпрограма8!J26+підпрограма8!J34+підпрограма8!J42+підпрограма8!J50</f>
        <v>8010</v>
      </c>
      <c r="K77" s="44">
        <f>підпрограма8!K18+підпрограма8!K26+підпрограма8!K34+підпрограма8!K42+підпрограма8!K50</f>
        <v>8010</v>
      </c>
      <c r="L77" s="13" t="s">
        <v>22</v>
      </c>
      <c r="M77" s="12"/>
      <c r="N77" s="83"/>
      <c r="O77" s="83"/>
    </row>
    <row r="78" spans="1:15" ht="21" customHeight="1">
      <c r="A78" s="82"/>
      <c r="B78" s="83"/>
      <c r="C78" s="83"/>
      <c r="D78" s="83"/>
      <c r="E78" s="83"/>
      <c r="F78" s="83"/>
      <c r="G78" s="83"/>
      <c r="H78" s="83"/>
      <c r="I78" s="12">
        <v>2030</v>
      </c>
      <c r="J78" s="44">
        <f>підпрограма8!J19+підпрограма8!J27+підпрограма8!J35+підпрограма8!J43+підпрограма8!J51</f>
        <v>8010</v>
      </c>
      <c r="K78" s="44">
        <f>підпрограма8!K19+підпрограма8!K27+підпрограма8!K35+підпрограма8!K43+підпрограма8!K51</f>
        <v>8010</v>
      </c>
      <c r="L78" s="13" t="s">
        <v>22</v>
      </c>
      <c r="M78" s="12"/>
      <c r="N78" s="83"/>
      <c r="O78" s="83"/>
    </row>
    <row r="79" spans="1:15" ht="48.75" customHeight="1">
      <c r="A79" s="82" t="s">
        <v>248</v>
      </c>
      <c r="B79" s="83" t="s">
        <v>31</v>
      </c>
      <c r="C79" s="83"/>
      <c r="D79" s="71" t="s">
        <v>250</v>
      </c>
      <c r="E79" s="84"/>
      <c r="F79" s="72"/>
      <c r="G79" s="83" t="s">
        <v>239</v>
      </c>
      <c r="H79" s="83"/>
      <c r="I79" s="39" t="s">
        <v>241</v>
      </c>
      <c r="J79" s="44">
        <f>SUM(J80:J86)</f>
        <v>8800</v>
      </c>
      <c r="K79" s="44">
        <f>SUM(K80:K86)</f>
        <v>8800</v>
      </c>
      <c r="L79" s="39" t="s">
        <v>16</v>
      </c>
      <c r="M79" s="39"/>
      <c r="N79" s="83" t="s">
        <v>32</v>
      </c>
      <c r="O79" s="83"/>
    </row>
    <row r="80" spans="1:15">
      <c r="A80" s="82"/>
      <c r="B80" s="83"/>
      <c r="C80" s="83"/>
      <c r="D80" s="73"/>
      <c r="E80" s="85"/>
      <c r="F80" s="74"/>
      <c r="G80" s="83"/>
      <c r="H80" s="83"/>
      <c r="I80" s="12">
        <v>2024</v>
      </c>
      <c r="J80" s="44">
        <f>підпрограма9!J19+підпрограма9!J11</f>
        <v>2200</v>
      </c>
      <c r="K80" s="44">
        <f>підпрограма9!K19+підпрограма9!K11</f>
        <v>2200</v>
      </c>
      <c r="L80" s="13" t="s">
        <v>22</v>
      </c>
      <c r="M80" s="12"/>
      <c r="N80" s="83"/>
      <c r="O80" s="83"/>
    </row>
    <row r="81" spans="1:15">
      <c r="A81" s="82"/>
      <c r="B81" s="83"/>
      <c r="C81" s="83"/>
      <c r="D81" s="73"/>
      <c r="E81" s="85"/>
      <c r="F81" s="74"/>
      <c r="G81" s="83"/>
      <c r="H81" s="83"/>
      <c r="I81" s="12">
        <v>2025</v>
      </c>
      <c r="J81" s="44">
        <f>підпрограма9!J20+підпрограма9!J12</f>
        <v>1100</v>
      </c>
      <c r="K81" s="44">
        <f>підпрограма9!K20+підпрограма9!K12</f>
        <v>1100</v>
      </c>
      <c r="L81" s="13" t="s">
        <v>22</v>
      </c>
      <c r="M81" s="12"/>
      <c r="N81" s="83"/>
      <c r="O81" s="83"/>
    </row>
    <row r="82" spans="1:15">
      <c r="A82" s="82"/>
      <c r="B82" s="83"/>
      <c r="C82" s="83"/>
      <c r="D82" s="73"/>
      <c r="E82" s="85"/>
      <c r="F82" s="74"/>
      <c r="G82" s="83"/>
      <c r="H82" s="83"/>
      <c r="I82" s="12">
        <v>2026</v>
      </c>
      <c r="J82" s="44">
        <f>підпрограма9!J21+підпрограма9!J13</f>
        <v>1100</v>
      </c>
      <c r="K82" s="44">
        <f>підпрограма9!K21+підпрограма9!K13</f>
        <v>1100</v>
      </c>
      <c r="L82" s="13" t="s">
        <v>22</v>
      </c>
      <c r="M82" s="12"/>
      <c r="N82" s="83"/>
      <c r="O82" s="83"/>
    </row>
    <row r="83" spans="1:15">
      <c r="A83" s="82"/>
      <c r="B83" s="83"/>
      <c r="C83" s="83"/>
      <c r="D83" s="73"/>
      <c r="E83" s="85"/>
      <c r="F83" s="74"/>
      <c r="G83" s="83"/>
      <c r="H83" s="83"/>
      <c r="I83" s="12">
        <v>2027</v>
      </c>
      <c r="J83" s="44">
        <f>підпрограма9!J22+підпрограма9!J14</f>
        <v>1100</v>
      </c>
      <c r="K83" s="44">
        <f>підпрограма9!K22+підпрограма9!K14</f>
        <v>1100</v>
      </c>
      <c r="L83" s="13" t="s">
        <v>22</v>
      </c>
      <c r="M83" s="12"/>
      <c r="N83" s="83"/>
      <c r="O83" s="83"/>
    </row>
    <row r="84" spans="1:15">
      <c r="A84" s="82"/>
      <c r="B84" s="83"/>
      <c r="C84" s="83"/>
      <c r="D84" s="73"/>
      <c r="E84" s="85"/>
      <c r="F84" s="74"/>
      <c r="G84" s="83"/>
      <c r="H84" s="83"/>
      <c r="I84" s="12">
        <v>2028</v>
      </c>
      <c r="J84" s="44">
        <f>підпрограма9!J23+підпрограма9!J15</f>
        <v>1100</v>
      </c>
      <c r="K84" s="44">
        <f>підпрограма9!K23+підпрограма9!K15</f>
        <v>1100</v>
      </c>
      <c r="L84" s="13" t="s">
        <v>22</v>
      </c>
      <c r="M84" s="12"/>
      <c r="N84" s="83"/>
      <c r="O84" s="83"/>
    </row>
    <row r="85" spans="1:15">
      <c r="A85" s="82"/>
      <c r="B85" s="83"/>
      <c r="C85" s="83"/>
      <c r="D85" s="73"/>
      <c r="E85" s="85"/>
      <c r="F85" s="74"/>
      <c r="G85" s="83"/>
      <c r="H85" s="83"/>
      <c r="I85" s="12">
        <v>2029</v>
      </c>
      <c r="J85" s="44">
        <f>підпрограма9!J24+підпрограма9!J16</f>
        <v>1100</v>
      </c>
      <c r="K85" s="44">
        <f>підпрограма9!K24+підпрограма9!K16</f>
        <v>1100</v>
      </c>
      <c r="L85" s="13" t="s">
        <v>22</v>
      </c>
      <c r="M85" s="12"/>
      <c r="N85" s="83"/>
      <c r="O85" s="83"/>
    </row>
    <row r="86" spans="1:15" s="35" customFormat="1" ht="98.25" customHeight="1">
      <c r="A86" s="82"/>
      <c r="B86" s="83"/>
      <c r="C86" s="83"/>
      <c r="D86" s="75"/>
      <c r="E86" s="86"/>
      <c r="F86" s="76"/>
      <c r="G86" s="83"/>
      <c r="H86" s="83"/>
      <c r="I86" s="12">
        <v>2030</v>
      </c>
      <c r="J86" s="44">
        <f>підпрограма9!J25+підпрограма9!J17</f>
        <v>1100</v>
      </c>
      <c r="K86" s="44">
        <f>підпрограма9!K25+підпрограма9!K17</f>
        <v>1100</v>
      </c>
      <c r="L86" s="13" t="s">
        <v>22</v>
      </c>
      <c r="M86" s="12"/>
      <c r="N86" s="83"/>
      <c r="O86" s="83"/>
    </row>
    <row r="87" spans="1:15" s="36" customFormat="1" ht="48.75" customHeight="1">
      <c r="A87" s="87" t="s">
        <v>251</v>
      </c>
      <c r="B87" s="83" t="s">
        <v>33</v>
      </c>
      <c r="C87" s="83"/>
      <c r="D87" s="83" t="s">
        <v>213</v>
      </c>
      <c r="E87" s="83"/>
      <c r="F87" s="83"/>
      <c r="G87" s="83" t="s">
        <v>239</v>
      </c>
      <c r="H87" s="83"/>
      <c r="I87" s="39" t="s">
        <v>241</v>
      </c>
      <c r="J87" s="44">
        <f>SUM(J88:J94)</f>
        <v>21000</v>
      </c>
      <c r="K87" s="44">
        <f>SUM(K88:K94)</f>
        <v>21000</v>
      </c>
      <c r="L87" s="39" t="s">
        <v>16</v>
      </c>
      <c r="M87" s="39"/>
      <c r="N87" s="83" t="s">
        <v>34</v>
      </c>
      <c r="O87" s="83"/>
    </row>
    <row r="88" spans="1:15">
      <c r="A88" s="87"/>
      <c r="B88" s="83"/>
      <c r="C88" s="83"/>
      <c r="D88" s="83"/>
      <c r="E88" s="83"/>
      <c r="F88" s="83"/>
      <c r="G88" s="83"/>
      <c r="H88" s="83"/>
      <c r="I88" s="12">
        <v>2024</v>
      </c>
      <c r="J88" s="44">
        <f>підпрограма10!J11+підпрограма10!J19</f>
        <v>3000</v>
      </c>
      <c r="K88" s="44">
        <f>підпрограма10!K11+підпрограма10!K19</f>
        <v>3000</v>
      </c>
      <c r="L88" s="13" t="s">
        <v>22</v>
      </c>
      <c r="M88" s="12"/>
      <c r="N88" s="83"/>
      <c r="O88" s="83"/>
    </row>
    <row r="89" spans="1:15">
      <c r="A89" s="87"/>
      <c r="B89" s="83"/>
      <c r="C89" s="83"/>
      <c r="D89" s="83"/>
      <c r="E89" s="83"/>
      <c r="F89" s="83"/>
      <c r="G89" s="83"/>
      <c r="H89" s="83"/>
      <c r="I89" s="12">
        <v>2025</v>
      </c>
      <c r="J89" s="44">
        <f>підпрограма10!J12+підпрограма10!J20</f>
        <v>3000</v>
      </c>
      <c r="K89" s="44">
        <f>підпрограма10!K12+підпрограма10!K20</f>
        <v>3000</v>
      </c>
      <c r="L89" s="13" t="s">
        <v>22</v>
      </c>
      <c r="M89" s="12"/>
      <c r="N89" s="83"/>
      <c r="O89" s="83"/>
    </row>
    <row r="90" spans="1:15">
      <c r="A90" s="87"/>
      <c r="B90" s="83"/>
      <c r="C90" s="83"/>
      <c r="D90" s="83"/>
      <c r="E90" s="83"/>
      <c r="F90" s="83"/>
      <c r="G90" s="83"/>
      <c r="H90" s="83"/>
      <c r="I90" s="12">
        <v>2026</v>
      </c>
      <c r="J90" s="44">
        <f>підпрограма10!J13+підпрограма10!J21</f>
        <v>3000</v>
      </c>
      <c r="K90" s="44">
        <f>підпрограма10!K13+підпрограма10!K21</f>
        <v>3000</v>
      </c>
      <c r="L90" s="13" t="s">
        <v>22</v>
      </c>
      <c r="M90" s="12"/>
      <c r="N90" s="83"/>
      <c r="O90" s="83"/>
    </row>
    <row r="91" spans="1:15">
      <c r="A91" s="87"/>
      <c r="B91" s="83"/>
      <c r="C91" s="83"/>
      <c r="D91" s="83"/>
      <c r="E91" s="83"/>
      <c r="F91" s="83"/>
      <c r="G91" s="83"/>
      <c r="H91" s="83"/>
      <c r="I91" s="12">
        <v>2027</v>
      </c>
      <c r="J91" s="44">
        <f>підпрограма10!J14+підпрограма10!J22</f>
        <v>3000</v>
      </c>
      <c r="K91" s="44">
        <f>підпрограма10!K14+підпрограма10!K22</f>
        <v>3000</v>
      </c>
      <c r="L91" s="13" t="s">
        <v>22</v>
      </c>
      <c r="M91" s="12"/>
      <c r="N91" s="83"/>
      <c r="O91" s="83"/>
    </row>
    <row r="92" spans="1:15">
      <c r="A92" s="87"/>
      <c r="B92" s="83"/>
      <c r="C92" s="83"/>
      <c r="D92" s="83"/>
      <c r="E92" s="83"/>
      <c r="F92" s="83"/>
      <c r="G92" s="83"/>
      <c r="H92" s="83"/>
      <c r="I92" s="12">
        <v>2028</v>
      </c>
      <c r="J92" s="44">
        <f>підпрограма10!J15+підпрограма10!J23</f>
        <v>3000</v>
      </c>
      <c r="K92" s="44">
        <f>підпрограма10!K15+підпрограма10!K23</f>
        <v>3000</v>
      </c>
      <c r="L92" s="13" t="s">
        <v>22</v>
      </c>
      <c r="M92" s="12"/>
      <c r="N92" s="83"/>
      <c r="O92" s="83"/>
    </row>
    <row r="93" spans="1:15">
      <c r="A93" s="87"/>
      <c r="B93" s="83"/>
      <c r="C93" s="83"/>
      <c r="D93" s="83"/>
      <c r="E93" s="83"/>
      <c r="F93" s="83"/>
      <c r="G93" s="83"/>
      <c r="H93" s="83"/>
      <c r="I93" s="12">
        <v>2029</v>
      </c>
      <c r="J93" s="44">
        <f>підпрограма10!J16+підпрограма10!J24</f>
        <v>3000</v>
      </c>
      <c r="K93" s="44">
        <f>підпрограма10!K16+підпрограма10!K24</f>
        <v>3000</v>
      </c>
      <c r="L93" s="13" t="s">
        <v>22</v>
      </c>
      <c r="M93" s="12"/>
      <c r="N93" s="83"/>
      <c r="O93" s="83"/>
    </row>
    <row r="94" spans="1:15">
      <c r="A94" s="87"/>
      <c r="B94" s="83"/>
      <c r="C94" s="83"/>
      <c r="D94" s="83"/>
      <c r="E94" s="83"/>
      <c r="F94" s="83"/>
      <c r="G94" s="83"/>
      <c r="H94" s="83"/>
      <c r="I94" s="12">
        <v>2030</v>
      </c>
      <c r="J94" s="44">
        <f>підпрограма10!J17+підпрограма10!J25</f>
        <v>3000</v>
      </c>
      <c r="K94" s="44">
        <f>підпрограма10!K17+підпрограма10!K25</f>
        <v>3000</v>
      </c>
      <c r="L94" s="13" t="s">
        <v>22</v>
      </c>
      <c r="M94" s="12"/>
      <c r="N94" s="83"/>
      <c r="O94" s="83"/>
    </row>
    <row r="95" spans="1:15" ht="47.25" customHeight="1">
      <c r="A95" s="87" t="s">
        <v>252</v>
      </c>
      <c r="B95" s="83" t="s">
        <v>35</v>
      </c>
      <c r="C95" s="83"/>
      <c r="D95" s="83" t="s">
        <v>216</v>
      </c>
      <c r="E95" s="83"/>
      <c r="F95" s="83"/>
      <c r="G95" s="83" t="s">
        <v>239</v>
      </c>
      <c r="H95" s="83"/>
      <c r="I95" s="39" t="s">
        <v>241</v>
      </c>
      <c r="J95" s="44">
        <f>SUM(J96:J102)</f>
        <v>42000</v>
      </c>
      <c r="K95" s="44">
        <f>SUM(K96:K102)</f>
        <v>42000</v>
      </c>
      <c r="L95" s="39" t="s">
        <v>16</v>
      </c>
      <c r="M95" s="39"/>
      <c r="N95" s="83" t="s">
        <v>36</v>
      </c>
      <c r="O95" s="83"/>
    </row>
    <row r="96" spans="1:15">
      <c r="A96" s="87"/>
      <c r="B96" s="83"/>
      <c r="C96" s="83"/>
      <c r="D96" s="83"/>
      <c r="E96" s="83"/>
      <c r="F96" s="83"/>
      <c r="G96" s="83"/>
      <c r="H96" s="83"/>
      <c r="I96" s="12">
        <v>2024</v>
      </c>
      <c r="J96" s="44">
        <f>підпрограма11!J11+підпрограма11!J19+підпрограма11!J27+підпрограма11!J35+підпрограма11!J43</f>
        <v>6000</v>
      </c>
      <c r="K96" s="44">
        <f>підпрограма11!K11+підпрограма11!K19+підпрограма11!K27+підпрограма11!K35+підпрограма11!K43</f>
        <v>6000</v>
      </c>
      <c r="L96" s="13" t="s">
        <v>22</v>
      </c>
      <c r="M96" s="12"/>
      <c r="N96" s="83"/>
      <c r="O96" s="83"/>
    </row>
    <row r="97" spans="1:15">
      <c r="A97" s="87"/>
      <c r="B97" s="83"/>
      <c r="C97" s="83"/>
      <c r="D97" s="83"/>
      <c r="E97" s="83"/>
      <c r="F97" s="83"/>
      <c r="G97" s="83"/>
      <c r="H97" s="83"/>
      <c r="I97" s="12">
        <v>2025</v>
      </c>
      <c r="J97" s="44">
        <f>підпрограма11!J12+підпрограма11!J20+підпрограма11!J28+підпрограма11!J36+підпрограма11!J44</f>
        <v>6000</v>
      </c>
      <c r="K97" s="44">
        <f>підпрограма11!K12+підпрограма11!K20+підпрограма11!K28+підпрограма11!K36+підпрограма11!K44</f>
        <v>6000</v>
      </c>
      <c r="L97" s="13" t="s">
        <v>22</v>
      </c>
      <c r="M97" s="12"/>
      <c r="N97" s="83"/>
      <c r="O97" s="83"/>
    </row>
    <row r="98" spans="1:15">
      <c r="A98" s="87"/>
      <c r="B98" s="83"/>
      <c r="C98" s="83"/>
      <c r="D98" s="83"/>
      <c r="E98" s="83"/>
      <c r="F98" s="83"/>
      <c r="G98" s="83"/>
      <c r="H98" s="83"/>
      <c r="I98" s="12">
        <v>2026</v>
      </c>
      <c r="J98" s="44">
        <f>підпрограма11!J13+підпрограма11!J21+підпрограма11!J29+підпрограма11!J37+підпрограма11!J45</f>
        <v>6000</v>
      </c>
      <c r="K98" s="44">
        <f>підпрограма11!K13+підпрограма11!K21+підпрограма11!K29+підпрограма11!K37+підпрограма11!K45</f>
        <v>6000</v>
      </c>
      <c r="L98" s="13" t="s">
        <v>22</v>
      </c>
      <c r="M98" s="12"/>
      <c r="N98" s="83"/>
      <c r="O98" s="83"/>
    </row>
    <row r="99" spans="1:15">
      <c r="A99" s="87"/>
      <c r="B99" s="83"/>
      <c r="C99" s="83"/>
      <c r="D99" s="83"/>
      <c r="E99" s="83"/>
      <c r="F99" s="83"/>
      <c r="G99" s="83"/>
      <c r="H99" s="83"/>
      <c r="I99" s="12">
        <v>2027</v>
      </c>
      <c r="J99" s="44">
        <f>підпрограма11!J14+підпрограма11!J22+підпрограма11!J30+підпрограма11!J38+підпрограма11!J46</f>
        <v>6000</v>
      </c>
      <c r="K99" s="44">
        <f>підпрограма11!K14+підпрограма11!K22+підпрограма11!K30+підпрограма11!K38+підпрограма11!K46</f>
        <v>6000</v>
      </c>
      <c r="L99" s="13" t="s">
        <v>22</v>
      </c>
      <c r="M99" s="12"/>
      <c r="N99" s="83"/>
      <c r="O99" s="83"/>
    </row>
    <row r="100" spans="1:15">
      <c r="A100" s="87"/>
      <c r="B100" s="83"/>
      <c r="C100" s="83"/>
      <c r="D100" s="83"/>
      <c r="E100" s="83"/>
      <c r="F100" s="83"/>
      <c r="G100" s="83"/>
      <c r="H100" s="83"/>
      <c r="I100" s="12">
        <v>2028</v>
      </c>
      <c r="J100" s="44">
        <f>підпрограма11!J15+підпрограма11!J23+підпрограма11!J31+підпрограма11!J39+підпрограма11!J47</f>
        <v>6000</v>
      </c>
      <c r="K100" s="44">
        <f>підпрограма11!K15+підпрограма11!K23+підпрограма11!K31+підпрограма11!K39+підпрограма11!K47</f>
        <v>6000</v>
      </c>
      <c r="L100" s="13" t="s">
        <v>22</v>
      </c>
      <c r="M100" s="12"/>
      <c r="N100" s="83"/>
      <c r="O100" s="83"/>
    </row>
    <row r="101" spans="1:15">
      <c r="A101" s="87"/>
      <c r="B101" s="83"/>
      <c r="C101" s="83"/>
      <c r="D101" s="83"/>
      <c r="E101" s="83"/>
      <c r="F101" s="83"/>
      <c r="G101" s="83"/>
      <c r="H101" s="83"/>
      <c r="I101" s="12">
        <v>2029</v>
      </c>
      <c r="J101" s="44">
        <f>підпрограма11!J16+підпрограма11!J24+підпрограма11!J32+підпрограма11!J40+підпрограма11!J48</f>
        <v>6000</v>
      </c>
      <c r="K101" s="44">
        <f>підпрограма11!K16+підпрограма11!K24+підпрограма11!K32+підпрограма11!K40+підпрограма11!K48</f>
        <v>6000</v>
      </c>
      <c r="L101" s="13" t="s">
        <v>22</v>
      </c>
      <c r="M101" s="12"/>
      <c r="N101" s="83"/>
      <c r="O101" s="83"/>
    </row>
    <row r="102" spans="1:15" ht="30" customHeight="1">
      <c r="A102" s="87"/>
      <c r="B102" s="83"/>
      <c r="C102" s="83"/>
      <c r="D102" s="83"/>
      <c r="E102" s="83"/>
      <c r="F102" s="83"/>
      <c r="G102" s="83"/>
      <c r="H102" s="83"/>
      <c r="I102" s="12">
        <v>2030</v>
      </c>
      <c r="J102" s="44">
        <f>підпрограма11!J17+підпрограма11!J25+підпрограма11!J33+підпрограма11!J41+підпрограма11!J49</f>
        <v>6000</v>
      </c>
      <c r="K102" s="44">
        <f>підпрограма11!K17+підпрограма11!K25+підпрограма11!K33+підпрограма11!K41+підпрограма11!K49</f>
        <v>6000</v>
      </c>
      <c r="L102" s="13" t="s">
        <v>22</v>
      </c>
      <c r="M102" s="12"/>
      <c r="N102" s="83"/>
      <c r="O102" s="83"/>
    </row>
    <row r="103" spans="1:15" s="1" customFormat="1" ht="18" customHeight="1">
      <c r="A103" s="55"/>
      <c r="B103" s="89" t="s">
        <v>253</v>
      </c>
      <c r="C103" s="89"/>
      <c r="D103" s="89"/>
      <c r="E103" s="89"/>
      <c r="F103" s="89"/>
      <c r="G103" s="89"/>
      <c r="H103" s="89"/>
      <c r="I103" s="89"/>
      <c r="J103" s="45">
        <f>J15+J23+J31+J39+J47+J55+J63+J71+J79+J87+J95</f>
        <v>641800</v>
      </c>
      <c r="K103" s="45">
        <f>K15+K23+K31+K39+K47+K55+K63+K71+K79+K87+K95</f>
        <v>641800</v>
      </c>
      <c r="L103" s="55"/>
      <c r="M103" s="55"/>
      <c r="N103" s="90"/>
      <c r="O103" s="90"/>
    </row>
    <row r="104" spans="1:15" ht="15" customHeight="1"/>
    <row r="105" spans="1:15">
      <c r="A105" s="3" t="s">
        <v>389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 t="s">
        <v>390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80" t="s">
        <v>254</v>
      </c>
      <c r="N106" s="80"/>
      <c r="O106" s="80"/>
    </row>
  </sheetData>
  <mergeCells count="72">
    <mergeCell ref="K3:O3"/>
    <mergeCell ref="K2:O2"/>
    <mergeCell ref="K1:O1"/>
    <mergeCell ref="N95:O102"/>
    <mergeCell ref="B103:I103"/>
    <mergeCell ref="N103:O103"/>
    <mergeCell ref="N63:O70"/>
    <mergeCell ref="N71:O78"/>
    <mergeCell ref="A5:O5"/>
    <mergeCell ref="A6:O6"/>
    <mergeCell ref="D15:F22"/>
    <mergeCell ref="B15:C22"/>
    <mergeCell ref="I12:M12"/>
    <mergeCell ref="I13:I14"/>
    <mergeCell ref="J13:J14"/>
    <mergeCell ref="K13:M13"/>
    <mergeCell ref="N87:O94"/>
    <mergeCell ref="A79:A86"/>
    <mergeCell ref="B79:C86"/>
    <mergeCell ref="D79:F86"/>
    <mergeCell ref="G79:H86"/>
    <mergeCell ref="N79:O86"/>
    <mergeCell ref="A95:A102"/>
    <mergeCell ref="B95:C102"/>
    <mergeCell ref="D95:F102"/>
    <mergeCell ref="G95:H102"/>
    <mergeCell ref="A63:A70"/>
    <mergeCell ref="B63:C70"/>
    <mergeCell ref="D63:F70"/>
    <mergeCell ref="G63:H70"/>
    <mergeCell ref="A71:A78"/>
    <mergeCell ref="B71:C78"/>
    <mergeCell ref="D71:F78"/>
    <mergeCell ref="G71:H78"/>
    <mergeCell ref="A87:A94"/>
    <mergeCell ref="B87:C94"/>
    <mergeCell ref="D87:F94"/>
    <mergeCell ref="G87:H94"/>
    <mergeCell ref="A47:A54"/>
    <mergeCell ref="B47:C54"/>
    <mergeCell ref="D47:F54"/>
    <mergeCell ref="G47:H54"/>
    <mergeCell ref="N47:O54"/>
    <mergeCell ref="A55:A62"/>
    <mergeCell ref="B55:C62"/>
    <mergeCell ref="D55:F62"/>
    <mergeCell ref="G55:H62"/>
    <mergeCell ref="N55:O62"/>
    <mergeCell ref="D23:F30"/>
    <mergeCell ref="G23:H30"/>
    <mergeCell ref="N23:O30"/>
    <mergeCell ref="A39:A46"/>
    <mergeCell ref="B39:C46"/>
    <mergeCell ref="D39:F46"/>
    <mergeCell ref="G39:H46"/>
    <mergeCell ref="N39:O46"/>
    <mergeCell ref="N15:O22"/>
    <mergeCell ref="A15:A22"/>
    <mergeCell ref="G15:H22"/>
    <mergeCell ref="M106:O106"/>
    <mergeCell ref="N12:O14"/>
    <mergeCell ref="A12:A14"/>
    <mergeCell ref="B12:C14"/>
    <mergeCell ref="D12:F14"/>
    <mergeCell ref="G12:H14"/>
    <mergeCell ref="A31:A38"/>
    <mergeCell ref="B31:C38"/>
    <mergeCell ref="D31:F38"/>
    <mergeCell ref="G31:H38"/>
    <mergeCell ref="N31:O38"/>
    <mergeCell ref="A23:A30"/>
    <mergeCell ref="B23:C30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8"/>
  <sheetViews>
    <sheetView workbookViewId="0">
      <selection activeCell="A27" sqref="A27:N28"/>
    </sheetView>
  </sheetViews>
  <sheetFormatPr defaultRowHeight="15"/>
  <cols>
    <col min="1" max="1" width="4.7109375" customWidth="1"/>
    <col min="3" max="3" width="17.5703125" customWidth="1"/>
    <col min="4" max="4" width="12.14062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10" max="10" width="8.140625" customWidth="1"/>
    <col min="11" max="11" width="10.42578125" customWidth="1"/>
    <col min="12" max="12" width="12" customWidth="1"/>
    <col min="13" max="13" width="9.7109375" customWidth="1"/>
    <col min="14" max="14" width="22.42578125" customWidth="1"/>
  </cols>
  <sheetData>
    <row r="1" spans="1:15" ht="18.75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374</v>
      </c>
      <c r="L1" s="88"/>
      <c r="M1" s="88"/>
      <c r="N1" s="88"/>
    </row>
    <row r="2" spans="1:15" ht="18.75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</row>
    <row r="3" spans="1:15" ht="18.75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</row>
    <row r="4" spans="1:15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3.25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5" ht="31.5" customHeight="1">
      <c r="A6" s="114" t="s">
        <v>434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5" ht="15.75">
      <c r="A7" s="81" t="s">
        <v>2</v>
      </c>
      <c r="B7" s="81" t="s">
        <v>41</v>
      </c>
      <c r="C7" s="81"/>
      <c r="D7" s="81" t="s">
        <v>4</v>
      </c>
      <c r="E7" s="81"/>
      <c r="F7" s="81"/>
      <c r="G7" s="81" t="s">
        <v>5</v>
      </c>
      <c r="H7" s="81"/>
      <c r="I7" s="92" t="s">
        <v>6</v>
      </c>
      <c r="J7" s="93"/>
      <c r="K7" s="93"/>
      <c r="L7" s="93"/>
      <c r="M7" s="94"/>
      <c r="N7" s="81" t="s">
        <v>13</v>
      </c>
    </row>
    <row r="8" spans="1:15" ht="15.75">
      <c r="A8" s="81"/>
      <c r="B8" s="81"/>
      <c r="C8" s="81"/>
      <c r="D8" s="81"/>
      <c r="E8" s="81"/>
      <c r="F8" s="81"/>
      <c r="G8" s="81"/>
      <c r="H8" s="81"/>
      <c r="I8" s="95" t="s">
        <v>7</v>
      </c>
      <c r="J8" s="95" t="s">
        <v>8</v>
      </c>
      <c r="K8" s="95" t="s">
        <v>9</v>
      </c>
      <c r="L8" s="95"/>
      <c r="M8" s="95"/>
      <c r="N8" s="81"/>
    </row>
    <row r="9" spans="1:15" ht="47.25">
      <c r="A9" s="81"/>
      <c r="B9" s="81"/>
      <c r="C9" s="81"/>
      <c r="D9" s="81"/>
      <c r="E9" s="81"/>
      <c r="F9" s="81"/>
      <c r="G9" s="81"/>
      <c r="H9" s="81"/>
      <c r="I9" s="95"/>
      <c r="J9" s="95"/>
      <c r="K9" s="60" t="s">
        <v>10</v>
      </c>
      <c r="L9" s="60" t="s">
        <v>220</v>
      </c>
      <c r="M9" s="60" t="s">
        <v>12</v>
      </c>
      <c r="N9" s="81"/>
    </row>
    <row r="10" spans="1:15" ht="66" customHeight="1">
      <c r="A10" s="96" t="s">
        <v>372</v>
      </c>
      <c r="B10" s="71" t="s">
        <v>164</v>
      </c>
      <c r="C10" s="72"/>
      <c r="D10" s="71" t="s">
        <v>39</v>
      </c>
      <c r="E10" s="84"/>
      <c r="F10" s="72"/>
      <c r="G10" s="71" t="s">
        <v>239</v>
      </c>
      <c r="H10" s="72"/>
      <c r="I10" s="61" t="s">
        <v>241</v>
      </c>
      <c r="J10" s="44">
        <f>SUM(J11:J17)</f>
        <v>5300</v>
      </c>
      <c r="K10" s="44">
        <f>SUM(K11:K17)</f>
        <v>5300</v>
      </c>
      <c r="L10" s="61" t="s">
        <v>16</v>
      </c>
      <c r="M10" s="61"/>
      <c r="N10" s="83" t="s">
        <v>227</v>
      </c>
    </row>
    <row r="11" spans="1:15" ht="26.25" customHeight="1">
      <c r="A11" s="97"/>
      <c r="B11" s="73"/>
      <c r="C11" s="74"/>
      <c r="D11" s="73"/>
      <c r="E11" s="85"/>
      <c r="F11" s="74"/>
      <c r="G11" s="73"/>
      <c r="H11" s="74"/>
      <c r="I11" s="12">
        <v>2024</v>
      </c>
      <c r="J11" s="67">
        <f t="shared" ref="J11:J17" si="0">K11</f>
        <v>1700</v>
      </c>
      <c r="K11" s="67">
        <v>1700</v>
      </c>
      <c r="L11" s="13" t="s">
        <v>22</v>
      </c>
      <c r="M11" s="12"/>
      <c r="N11" s="83"/>
    </row>
    <row r="12" spans="1:15" ht="23.25" customHeight="1">
      <c r="A12" s="97"/>
      <c r="B12" s="73"/>
      <c r="C12" s="74"/>
      <c r="D12" s="73"/>
      <c r="E12" s="85"/>
      <c r="F12" s="74"/>
      <c r="G12" s="73"/>
      <c r="H12" s="74"/>
      <c r="I12" s="12">
        <v>2025</v>
      </c>
      <c r="J12" s="44">
        <f t="shared" si="0"/>
        <v>600</v>
      </c>
      <c r="K12" s="44">
        <v>600</v>
      </c>
      <c r="L12" s="13" t="s">
        <v>22</v>
      </c>
      <c r="M12" s="12"/>
      <c r="N12" s="83"/>
      <c r="O12" t="s">
        <v>229</v>
      </c>
    </row>
    <row r="13" spans="1:15" ht="20.25" customHeight="1">
      <c r="A13" s="97"/>
      <c r="B13" s="73"/>
      <c r="C13" s="74"/>
      <c r="D13" s="73"/>
      <c r="E13" s="85"/>
      <c r="F13" s="74"/>
      <c r="G13" s="73"/>
      <c r="H13" s="74"/>
      <c r="I13" s="12">
        <v>2026</v>
      </c>
      <c r="J13" s="44">
        <f t="shared" si="0"/>
        <v>600</v>
      </c>
      <c r="K13" s="44">
        <v>600</v>
      </c>
      <c r="L13" s="13" t="s">
        <v>22</v>
      </c>
      <c r="M13" s="12"/>
      <c r="N13" s="83"/>
    </row>
    <row r="14" spans="1:15" ht="21" customHeight="1">
      <c r="A14" s="97"/>
      <c r="B14" s="73"/>
      <c r="C14" s="74"/>
      <c r="D14" s="73"/>
      <c r="E14" s="85"/>
      <c r="F14" s="74"/>
      <c r="G14" s="73"/>
      <c r="H14" s="74"/>
      <c r="I14" s="12">
        <v>2027</v>
      </c>
      <c r="J14" s="44">
        <f t="shared" si="0"/>
        <v>600</v>
      </c>
      <c r="K14" s="44">
        <v>600</v>
      </c>
      <c r="L14" s="13" t="s">
        <v>22</v>
      </c>
      <c r="M14" s="12"/>
      <c r="N14" s="83"/>
    </row>
    <row r="15" spans="1:15" ht="21.75" customHeight="1">
      <c r="A15" s="97"/>
      <c r="B15" s="73"/>
      <c r="C15" s="74"/>
      <c r="D15" s="73"/>
      <c r="E15" s="85"/>
      <c r="F15" s="74"/>
      <c r="G15" s="73"/>
      <c r="H15" s="74"/>
      <c r="I15" s="12">
        <v>2028</v>
      </c>
      <c r="J15" s="44">
        <f t="shared" si="0"/>
        <v>600</v>
      </c>
      <c r="K15" s="44">
        <v>600</v>
      </c>
      <c r="L15" s="13" t="s">
        <v>22</v>
      </c>
      <c r="M15" s="12"/>
      <c r="N15" s="83"/>
    </row>
    <row r="16" spans="1:15" ht="21" customHeight="1">
      <c r="A16" s="97"/>
      <c r="B16" s="73"/>
      <c r="C16" s="74"/>
      <c r="D16" s="73"/>
      <c r="E16" s="85"/>
      <c r="F16" s="74"/>
      <c r="G16" s="73"/>
      <c r="H16" s="74"/>
      <c r="I16" s="12">
        <v>2029</v>
      </c>
      <c r="J16" s="44">
        <f t="shared" si="0"/>
        <v>600</v>
      </c>
      <c r="K16" s="44">
        <v>600</v>
      </c>
      <c r="L16" s="13" t="s">
        <v>22</v>
      </c>
      <c r="M16" s="12"/>
      <c r="N16" s="83"/>
    </row>
    <row r="17" spans="1:15" ht="112.5" customHeight="1">
      <c r="A17" s="98"/>
      <c r="B17" s="75"/>
      <c r="C17" s="76"/>
      <c r="D17" s="75"/>
      <c r="E17" s="86"/>
      <c r="F17" s="76"/>
      <c r="G17" s="75"/>
      <c r="H17" s="76"/>
      <c r="I17" s="12">
        <v>2030</v>
      </c>
      <c r="J17" s="44">
        <f t="shared" si="0"/>
        <v>600</v>
      </c>
      <c r="K17" s="44">
        <v>600</v>
      </c>
      <c r="L17" s="13" t="s">
        <v>22</v>
      </c>
      <c r="M17" s="12"/>
      <c r="N17" s="83"/>
    </row>
    <row r="18" spans="1:15" ht="63" customHeight="1">
      <c r="A18" s="96" t="s">
        <v>373</v>
      </c>
      <c r="B18" s="71" t="s">
        <v>435</v>
      </c>
      <c r="C18" s="72"/>
      <c r="D18" s="71" t="s">
        <v>39</v>
      </c>
      <c r="E18" s="84"/>
      <c r="F18" s="72"/>
      <c r="G18" s="71" t="s">
        <v>239</v>
      </c>
      <c r="H18" s="72"/>
      <c r="I18" s="61" t="s">
        <v>241</v>
      </c>
      <c r="J18" s="44">
        <f>SUM(J19:J25)</f>
        <v>3500</v>
      </c>
      <c r="K18" s="44">
        <f>SUM(K19:K25)</f>
        <v>3500</v>
      </c>
      <c r="L18" s="61" t="s">
        <v>16</v>
      </c>
      <c r="M18" s="61"/>
      <c r="N18" s="83" t="s">
        <v>227</v>
      </c>
    </row>
    <row r="19" spans="1:15" s="64" customFormat="1" ht="21" customHeight="1">
      <c r="A19" s="97"/>
      <c r="B19" s="73"/>
      <c r="C19" s="74"/>
      <c r="D19" s="73"/>
      <c r="E19" s="85"/>
      <c r="F19" s="74"/>
      <c r="G19" s="73"/>
      <c r="H19" s="74"/>
      <c r="I19" s="12">
        <v>2024</v>
      </c>
      <c r="J19" s="44">
        <v>500</v>
      </c>
      <c r="K19" s="44">
        <f>J19</f>
        <v>500</v>
      </c>
      <c r="L19" s="13" t="s">
        <v>22</v>
      </c>
      <c r="M19" s="12"/>
      <c r="N19" s="83"/>
    </row>
    <row r="20" spans="1:15" ht="21" customHeight="1">
      <c r="A20" s="97"/>
      <c r="B20" s="73"/>
      <c r="C20" s="74"/>
      <c r="D20" s="73"/>
      <c r="E20" s="85"/>
      <c r="F20" s="74"/>
      <c r="G20" s="73"/>
      <c r="H20" s="74"/>
      <c r="I20" s="12">
        <v>2025</v>
      </c>
      <c r="J20" s="44">
        <v>500</v>
      </c>
      <c r="K20" s="44">
        <f t="shared" ref="K20:K25" si="1">J20</f>
        <v>500</v>
      </c>
      <c r="L20" s="13" t="s">
        <v>22</v>
      </c>
      <c r="M20" s="12"/>
      <c r="N20" s="83"/>
    </row>
    <row r="21" spans="1:15" ht="18" customHeight="1">
      <c r="A21" s="97"/>
      <c r="B21" s="73"/>
      <c r="C21" s="74"/>
      <c r="D21" s="73"/>
      <c r="E21" s="85"/>
      <c r="F21" s="74"/>
      <c r="G21" s="73"/>
      <c r="H21" s="74"/>
      <c r="I21" s="12">
        <v>2026</v>
      </c>
      <c r="J21" s="44">
        <v>500</v>
      </c>
      <c r="K21" s="44">
        <f t="shared" si="1"/>
        <v>500</v>
      </c>
      <c r="L21" s="13" t="s">
        <v>22</v>
      </c>
      <c r="M21" s="12"/>
      <c r="N21" s="83"/>
    </row>
    <row r="22" spans="1:15" ht="20.25" customHeight="1">
      <c r="A22" s="97"/>
      <c r="B22" s="73"/>
      <c r="C22" s="74"/>
      <c r="D22" s="73"/>
      <c r="E22" s="85"/>
      <c r="F22" s="74"/>
      <c r="G22" s="73"/>
      <c r="H22" s="74"/>
      <c r="I22" s="12">
        <v>2027</v>
      </c>
      <c r="J22" s="44">
        <v>500</v>
      </c>
      <c r="K22" s="44">
        <f t="shared" si="1"/>
        <v>500</v>
      </c>
      <c r="L22" s="13" t="s">
        <v>22</v>
      </c>
      <c r="M22" s="12"/>
      <c r="N22" s="83"/>
    </row>
    <row r="23" spans="1:15" ht="18.75" customHeight="1">
      <c r="A23" s="97"/>
      <c r="B23" s="73"/>
      <c r="C23" s="74"/>
      <c r="D23" s="73"/>
      <c r="E23" s="85"/>
      <c r="F23" s="74"/>
      <c r="G23" s="73"/>
      <c r="H23" s="74"/>
      <c r="I23" s="12">
        <v>2028</v>
      </c>
      <c r="J23" s="44">
        <v>500</v>
      </c>
      <c r="K23" s="44">
        <f t="shared" si="1"/>
        <v>500</v>
      </c>
      <c r="L23" s="13" t="s">
        <v>22</v>
      </c>
      <c r="M23" s="12"/>
      <c r="N23" s="83"/>
    </row>
    <row r="24" spans="1:15" ht="19.5" customHeight="1">
      <c r="A24" s="97"/>
      <c r="B24" s="73"/>
      <c r="C24" s="74"/>
      <c r="D24" s="73"/>
      <c r="E24" s="85"/>
      <c r="F24" s="74"/>
      <c r="G24" s="73"/>
      <c r="H24" s="74"/>
      <c r="I24" s="12">
        <v>2029</v>
      </c>
      <c r="J24" s="44">
        <v>500</v>
      </c>
      <c r="K24" s="44">
        <f t="shared" si="1"/>
        <v>500</v>
      </c>
      <c r="L24" s="13" t="s">
        <v>22</v>
      </c>
      <c r="M24" s="12"/>
      <c r="N24" s="83"/>
    </row>
    <row r="25" spans="1:15" ht="194.25" customHeight="1">
      <c r="A25" s="98"/>
      <c r="B25" s="75"/>
      <c r="C25" s="76"/>
      <c r="D25" s="75"/>
      <c r="E25" s="86"/>
      <c r="F25" s="76"/>
      <c r="G25" s="75"/>
      <c r="H25" s="76"/>
      <c r="I25" s="12">
        <v>2030</v>
      </c>
      <c r="J25" s="44">
        <v>500</v>
      </c>
      <c r="K25" s="44">
        <f t="shared" si="1"/>
        <v>500</v>
      </c>
      <c r="L25" s="13" t="s">
        <v>22</v>
      </c>
      <c r="M25" s="12"/>
      <c r="N25" s="83"/>
    </row>
    <row r="26" spans="1:15" ht="18" customHeight="1">
      <c r="A26" s="62"/>
      <c r="B26" s="126" t="s">
        <v>253</v>
      </c>
      <c r="C26" s="126"/>
      <c r="D26" s="126"/>
      <c r="E26" s="126"/>
      <c r="F26" s="126"/>
      <c r="G26" s="126"/>
      <c r="H26" s="126"/>
      <c r="I26" s="126"/>
      <c r="J26" s="45">
        <f>J18+J10</f>
        <v>8800</v>
      </c>
      <c r="K26" s="45">
        <f>K18+K10</f>
        <v>8800</v>
      </c>
      <c r="L26" s="62"/>
      <c r="M26" s="62"/>
      <c r="N26" s="63"/>
    </row>
    <row r="27" spans="1:15" ht="39" customHeight="1">
      <c r="A27" s="3" t="s">
        <v>389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4"/>
    </row>
    <row r="28" spans="1:15" ht="16.5" customHeight="1">
      <c r="A28" s="3" t="s">
        <v>390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80" t="s">
        <v>254</v>
      </c>
      <c r="N28" s="80"/>
      <c r="O28" s="70"/>
    </row>
    <row r="35" spans="1:14" ht="56.25" customHeight="1">
      <c r="A35" s="124"/>
      <c r="B35" s="125"/>
      <c r="C35" s="125"/>
      <c r="D35" s="125"/>
      <c r="E35" s="125"/>
      <c r="F35" s="125"/>
      <c r="G35" s="125"/>
      <c r="H35" s="125"/>
      <c r="I35" s="7"/>
      <c r="J35" s="8"/>
      <c r="K35" s="8"/>
      <c r="L35" s="7"/>
      <c r="M35" s="7"/>
      <c r="N35" s="125"/>
    </row>
    <row r="36" spans="1:14" ht="47.25" customHeight="1">
      <c r="A36" s="124"/>
      <c r="B36" s="125"/>
      <c r="C36" s="125"/>
      <c r="D36" s="125"/>
      <c r="E36" s="125"/>
      <c r="F36" s="125"/>
      <c r="G36" s="125"/>
      <c r="H36" s="125"/>
      <c r="I36" s="8"/>
      <c r="J36" s="8"/>
      <c r="K36" s="8"/>
      <c r="L36" s="9"/>
      <c r="M36" s="8"/>
      <c r="N36" s="125"/>
    </row>
    <row r="37" spans="1:14" ht="15.75">
      <c r="A37" s="124"/>
      <c r="B37" s="125"/>
      <c r="C37" s="125"/>
      <c r="D37" s="125"/>
      <c r="E37" s="125"/>
      <c r="F37" s="125"/>
      <c r="G37" s="125"/>
      <c r="H37" s="125"/>
      <c r="I37" s="8"/>
      <c r="J37" s="8"/>
      <c r="K37" s="8"/>
      <c r="L37" s="9"/>
      <c r="M37" s="8"/>
      <c r="N37" s="125"/>
    </row>
    <row r="38" spans="1:14" ht="15.75">
      <c r="A38" s="124"/>
      <c r="B38" s="125"/>
      <c r="C38" s="125"/>
      <c r="D38" s="125"/>
      <c r="E38" s="125"/>
      <c r="F38" s="125"/>
      <c r="G38" s="125"/>
      <c r="H38" s="125"/>
      <c r="I38" s="8"/>
      <c r="J38" s="8"/>
      <c r="K38" s="8"/>
      <c r="L38" s="9"/>
      <c r="M38" s="8"/>
      <c r="N38" s="125"/>
    </row>
    <row r="39" spans="1:14" ht="15.75">
      <c r="A39" s="124"/>
      <c r="B39" s="125"/>
      <c r="C39" s="125"/>
      <c r="D39" s="125"/>
      <c r="E39" s="125"/>
      <c r="F39" s="125"/>
      <c r="G39" s="125"/>
      <c r="H39" s="125"/>
      <c r="I39" s="8"/>
      <c r="J39" s="8"/>
      <c r="K39" s="8"/>
      <c r="L39" s="9"/>
      <c r="M39" s="8"/>
      <c r="N39" s="125"/>
    </row>
    <row r="40" spans="1:14" ht="15.75">
      <c r="A40" s="124"/>
      <c r="B40" s="125"/>
      <c r="C40" s="125"/>
      <c r="D40" s="125"/>
      <c r="E40" s="125"/>
      <c r="F40" s="125"/>
      <c r="G40" s="125"/>
      <c r="H40" s="125"/>
      <c r="I40" s="8"/>
      <c r="J40" s="8"/>
      <c r="K40" s="8"/>
      <c r="L40" s="9"/>
      <c r="M40" s="8"/>
      <c r="N40" s="125"/>
    </row>
    <row r="41" spans="1:14" ht="15.75">
      <c r="A41" s="124"/>
      <c r="B41" s="125"/>
      <c r="C41" s="125"/>
      <c r="D41" s="125"/>
      <c r="E41" s="125"/>
      <c r="F41" s="125"/>
      <c r="G41" s="125"/>
      <c r="H41" s="125"/>
      <c r="I41" s="8"/>
      <c r="J41" s="8"/>
      <c r="K41" s="8"/>
      <c r="L41" s="9"/>
      <c r="M41" s="8"/>
      <c r="N41" s="125"/>
    </row>
    <row r="42" spans="1:14" ht="15.75">
      <c r="A42" s="124"/>
      <c r="B42" s="125"/>
      <c r="C42" s="125"/>
      <c r="D42" s="125"/>
      <c r="E42" s="125"/>
      <c r="F42" s="125"/>
      <c r="G42" s="125"/>
      <c r="H42" s="125"/>
      <c r="I42" s="8"/>
      <c r="J42" s="8"/>
      <c r="K42" s="8"/>
      <c r="L42" s="9"/>
      <c r="M42" s="8"/>
      <c r="N42" s="125"/>
    </row>
    <row r="43" spans="1:14" ht="24.75" customHeight="1">
      <c r="A43" s="124"/>
      <c r="B43" s="125"/>
      <c r="C43" s="125"/>
      <c r="D43" s="125"/>
      <c r="E43" s="125"/>
      <c r="F43" s="125"/>
      <c r="G43" s="125"/>
      <c r="H43" s="125"/>
      <c r="I43" s="7"/>
      <c r="J43" s="8"/>
      <c r="K43" s="8"/>
      <c r="L43" s="7"/>
      <c r="M43" s="7"/>
      <c r="N43" s="125"/>
    </row>
    <row r="44" spans="1:14" ht="15.75">
      <c r="A44" s="124"/>
      <c r="B44" s="125"/>
      <c r="C44" s="125"/>
      <c r="D44" s="125"/>
      <c r="E44" s="125"/>
      <c r="F44" s="125"/>
      <c r="G44" s="125"/>
      <c r="H44" s="125"/>
      <c r="I44" s="8"/>
      <c r="J44" s="8"/>
      <c r="K44" s="8"/>
      <c r="L44" s="9"/>
      <c r="M44" s="8"/>
      <c r="N44" s="125"/>
    </row>
    <row r="45" spans="1:14" ht="15.75">
      <c r="A45" s="124"/>
      <c r="B45" s="125"/>
      <c r="C45" s="125"/>
      <c r="D45" s="125"/>
      <c r="E45" s="125"/>
      <c r="F45" s="125"/>
      <c r="G45" s="125"/>
      <c r="H45" s="125"/>
      <c r="I45" s="8"/>
      <c r="J45" s="8"/>
      <c r="K45" s="8"/>
      <c r="L45" s="9"/>
      <c r="M45" s="8"/>
      <c r="N45" s="125"/>
    </row>
    <row r="46" spans="1:14" ht="15.75">
      <c r="A46" s="124"/>
      <c r="B46" s="125"/>
      <c r="C46" s="125"/>
      <c r="D46" s="125"/>
      <c r="E46" s="125"/>
      <c r="F46" s="125"/>
      <c r="G46" s="125"/>
      <c r="H46" s="125"/>
      <c r="I46" s="8"/>
      <c r="J46" s="8"/>
      <c r="K46" s="8"/>
      <c r="L46" s="9"/>
      <c r="M46" s="8"/>
      <c r="N46" s="125"/>
    </row>
    <row r="47" spans="1:14" ht="15.75">
      <c r="A47" s="124"/>
      <c r="B47" s="125"/>
      <c r="C47" s="125"/>
      <c r="D47" s="125"/>
      <c r="E47" s="125"/>
      <c r="F47" s="125"/>
      <c r="G47" s="125"/>
      <c r="H47" s="125"/>
      <c r="I47" s="8"/>
      <c r="J47" s="8"/>
      <c r="K47" s="8"/>
      <c r="L47" s="9"/>
      <c r="M47" s="8"/>
      <c r="N47" s="125"/>
    </row>
    <row r="48" spans="1:14" ht="15.75">
      <c r="A48" s="124"/>
      <c r="B48" s="125"/>
      <c r="C48" s="125"/>
      <c r="D48" s="125"/>
      <c r="E48" s="125"/>
      <c r="F48" s="125"/>
      <c r="G48" s="125"/>
      <c r="H48" s="125"/>
      <c r="I48" s="8"/>
      <c r="J48" s="8"/>
      <c r="K48" s="8"/>
      <c r="L48" s="9"/>
      <c r="M48" s="8"/>
      <c r="N48" s="125"/>
    </row>
    <row r="49" spans="1:14" ht="15.75">
      <c r="A49" s="124"/>
      <c r="B49" s="125"/>
      <c r="C49" s="125"/>
      <c r="D49" s="125"/>
      <c r="E49" s="125"/>
      <c r="F49" s="125"/>
      <c r="G49" s="125"/>
      <c r="H49" s="125"/>
      <c r="I49" s="8"/>
      <c r="J49" s="8"/>
      <c r="K49" s="8"/>
      <c r="L49" s="9"/>
      <c r="M49" s="8"/>
      <c r="N49" s="125"/>
    </row>
    <row r="50" spans="1:14" ht="15.75">
      <c r="A50" s="124"/>
      <c r="B50" s="125"/>
      <c r="C50" s="125"/>
      <c r="D50" s="125"/>
      <c r="E50" s="125"/>
      <c r="F50" s="125"/>
      <c r="G50" s="125"/>
      <c r="H50" s="125"/>
      <c r="I50" s="8"/>
      <c r="J50" s="8"/>
      <c r="K50" s="8"/>
      <c r="L50" s="9"/>
      <c r="M50" s="8"/>
      <c r="N50" s="125"/>
    </row>
    <row r="51" spans="1:14" ht="20.25" customHeight="1">
      <c r="A51" s="124"/>
      <c r="B51" s="125"/>
      <c r="C51" s="125"/>
      <c r="D51" s="125"/>
      <c r="E51" s="125"/>
      <c r="F51" s="125"/>
      <c r="G51" s="125"/>
      <c r="H51" s="125"/>
      <c r="I51" s="7"/>
      <c r="J51" s="8"/>
      <c r="K51" s="8"/>
      <c r="L51" s="7"/>
      <c r="M51" s="7"/>
      <c r="N51" s="125"/>
    </row>
    <row r="52" spans="1:14" ht="47.25" customHeight="1">
      <c r="A52" s="124"/>
      <c r="B52" s="125"/>
      <c r="C52" s="125"/>
      <c r="D52" s="125"/>
      <c r="E52" s="125"/>
      <c r="F52" s="125"/>
      <c r="G52" s="125"/>
      <c r="H52" s="125"/>
      <c r="I52" s="8"/>
      <c r="J52" s="8"/>
      <c r="K52" s="8"/>
      <c r="L52" s="9"/>
      <c r="M52" s="8"/>
      <c r="N52" s="125"/>
    </row>
    <row r="53" spans="1:14" ht="15.75">
      <c r="A53" s="124"/>
      <c r="B53" s="125"/>
      <c r="C53" s="125"/>
      <c r="D53" s="125"/>
      <c r="E53" s="125"/>
      <c r="F53" s="125"/>
      <c r="G53" s="125"/>
      <c r="H53" s="125"/>
      <c r="I53" s="8"/>
      <c r="J53" s="8"/>
      <c r="K53" s="8"/>
      <c r="L53" s="9"/>
      <c r="M53" s="8"/>
      <c r="N53" s="125"/>
    </row>
    <row r="54" spans="1:14" ht="15.75">
      <c r="A54" s="124"/>
      <c r="B54" s="125"/>
      <c r="C54" s="125"/>
      <c r="D54" s="125"/>
      <c r="E54" s="125"/>
      <c r="F54" s="125"/>
      <c r="G54" s="125"/>
      <c r="H54" s="125"/>
      <c r="I54" s="8"/>
      <c r="J54" s="8"/>
      <c r="K54" s="8"/>
      <c r="L54" s="9"/>
      <c r="M54" s="8"/>
      <c r="N54" s="125"/>
    </row>
    <row r="55" spans="1:14" ht="15.75">
      <c r="A55" s="124"/>
      <c r="B55" s="125"/>
      <c r="C55" s="125"/>
      <c r="D55" s="125"/>
      <c r="E55" s="125"/>
      <c r="F55" s="125"/>
      <c r="G55" s="125"/>
      <c r="H55" s="125"/>
      <c r="I55" s="8"/>
      <c r="J55" s="8"/>
      <c r="K55" s="8"/>
      <c r="L55" s="9"/>
      <c r="M55" s="8"/>
      <c r="N55" s="125"/>
    </row>
    <row r="56" spans="1:14" ht="15.75">
      <c r="A56" s="124"/>
      <c r="B56" s="125"/>
      <c r="C56" s="125"/>
      <c r="D56" s="125"/>
      <c r="E56" s="125"/>
      <c r="F56" s="125"/>
      <c r="G56" s="125"/>
      <c r="H56" s="125"/>
      <c r="I56" s="8"/>
      <c r="J56" s="8"/>
      <c r="K56" s="8"/>
      <c r="L56" s="9"/>
      <c r="M56" s="8"/>
      <c r="N56" s="125"/>
    </row>
    <row r="57" spans="1:14" ht="15.75">
      <c r="A57" s="124"/>
      <c r="B57" s="125"/>
      <c r="C57" s="125"/>
      <c r="D57" s="125"/>
      <c r="E57" s="125"/>
      <c r="F57" s="125"/>
      <c r="G57" s="125"/>
      <c r="H57" s="125"/>
      <c r="I57" s="8"/>
      <c r="J57" s="8"/>
      <c r="K57" s="8"/>
      <c r="L57" s="9"/>
      <c r="M57" s="8"/>
      <c r="N57" s="125"/>
    </row>
    <row r="58" spans="1:14" ht="15.75">
      <c r="A58" s="124"/>
      <c r="B58" s="125"/>
      <c r="C58" s="125"/>
      <c r="D58" s="125"/>
      <c r="E58" s="125"/>
      <c r="F58" s="125"/>
      <c r="G58" s="125"/>
      <c r="H58" s="125"/>
      <c r="I58" s="8"/>
      <c r="J58" s="8"/>
      <c r="K58" s="8"/>
      <c r="L58" s="9"/>
      <c r="M58" s="8"/>
      <c r="N58" s="125"/>
    </row>
    <row r="59" spans="1:14" ht="114" customHeight="1">
      <c r="A59" s="124"/>
      <c r="B59" s="125"/>
      <c r="C59" s="125"/>
      <c r="D59" s="125"/>
      <c r="E59" s="125"/>
      <c r="F59" s="125"/>
      <c r="G59" s="125"/>
      <c r="H59" s="125"/>
      <c r="I59" s="7"/>
      <c r="J59" s="8"/>
      <c r="K59" s="8"/>
      <c r="L59" s="7"/>
      <c r="M59" s="7"/>
      <c r="N59" s="125"/>
    </row>
    <row r="60" spans="1:14" ht="47.25" customHeight="1">
      <c r="A60" s="124"/>
      <c r="B60" s="125"/>
      <c r="C60" s="125"/>
      <c r="D60" s="125"/>
      <c r="E60" s="125"/>
      <c r="F60" s="125"/>
      <c r="G60" s="125"/>
      <c r="H60" s="125"/>
      <c r="I60" s="8"/>
      <c r="J60" s="8"/>
      <c r="K60" s="8"/>
      <c r="L60" s="9"/>
      <c r="M60" s="8"/>
      <c r="N60" s="125"/>
    </row>
    <row r="61" spans="1:14" ht="15.75">
      <c r="A61" s="124"/>
      <c r="B61" s="125"/>
      <c r="C61" s="125"/>
      <c r="D61" s="125"/>
      <c r="E61" s="125"/>
      <c r="F61" s="125"/>
      <c r="G61" s="125"/>
      <c r="H61" s="125"/>
      <c r="I61" s="8"/>
      <c r="J61" s="8"/>
      <c r="K61" s="8"/>
      <c r="L61" s="9"/>
      <c r="M61" s="8"/>
      <c r="N61" s="125"/>
    </row>
    <row r="62" spans="1:14" ht="15.75">
      <c r="A62" s="124"/>
      <c r="B62" s="125"/>
      <c r="C62" s="125"/>
      <c r="D62" s="125"/>
      <c r="E62" s="125"/>
      <c r="F62" s="125"/>
      <c r="G62" s="125"/>
      <c r="H62" s="125"/>
      <c r="I62" s="8"/>
      <c r="J62" s="8"/>
      <c r="K62" s="8"/>
      <c r="L62" s="9"/>
      <c r="M62" s="8"/>
      <c r="N62" s="125"/>
    </row>
    <row r="63" spans="1:14" ht="15.75">
      <c r="A63" s="124"/>
      <c r="B63" s="125"/>
      <c r="C63" s="125"/>
      <c r="D63" s="125"/>
      <c r="E63" s="125"/>
      <c r="F63" s="125"/>
      <c r="G63" s="125"/>
      <c r="H63" s="125"/>
      <c r="I63" s="8"/>
      <c r="J63" s="8"/>
      <c r="K63" s="8"/>
      <c r="L63" s="9"/>
      <c r="M63" s="8"/>
      <c r="N63" s="125"/>
    </row>
    <row r="64" spans="1:14" ht="15.75">
      <c r="A64" s="124"/>
      <c r="B64" s="125"/>
      <c r="C64" s="125"/>
      <c r="D64" s="125"/>
      <c r="E64" s="125"/>
      <c r="F64" s="125"/>
      <c r="G64" s="125"/>
      <c r="H64" s="125"/>
      <c r="I64" s="8"/>
      <c r="J64" s="8"/>
      <c r="K64" s="8"/>
      <c r="L64" s="9"/>
      <c r="M64" s="8"/>
      <c r="N64" s="125"/>
    </row>
    <row r="65" spans="1:14" ht="15.75">
      <c r="A65" s="124"/>
      <c r="B65" s="125"/>
      <c r="C65" s="125"/>
      <c r="D65" s="125"/>
      <c r="E65" s="125"/>
      <c r="F65" s="125"/>
      <c r="G65" s="125"/>
      <c r="H65" s="125"/>
      <c r="I65" s="8"/>
      <c r="J65" s="8"/>
      <c r="K65" s="8"/>
      <c r="L65" s="9"/>
      <c r="M65" s="8"/>
      <c r="N65" s="125"/>
    </row>
    <row r="66" spans="1:14" ht="15.75">
      <c r="A66" s="124"/>
      <c r="B66" s="125"/>
      <c r="C66" s="125"/>
      <c r="D66" s="125"/>
      <c r="E66" s="125"/>
      <c r="F66" s="125"/>
      <c r="G66" s="125"/>
      <c r="H66" s="125"/>
      <c r="I66" s="8"/>
      <c r="J66" s="8"/>
      <c r="K66" s="8"/>
      <c r="L66" s="9"/>
      <c r="M66" s="8"/>
      <c r="N66" s="125"/>
    </row>
    <row r="67" spans="1:14" ht="80.25" customHeight="1">
      <c r="A67" s="124"/>
      <c r="B67" s="125"/>
      <c r="C67" s="125"/>
      <c r="D67" s="125"/>
      <c r="E67" s="125"/>
      <c r="F67" s="125"/>
      <c r="G67" s="125"/>
      <c r="H67" s="125"/>
      <c r="I67" s="7"/>
      <c r="J67" s="8"/>
      <c r="K67" s="8"/>
      <c r="L67" s="7"/>
      <c r="M67" s="7"/>
      <c r="N67" s="125"/>
    </row>
    <row r="68" spans="1:14" ht="47.25" customHeight="1">
      <c r="A68" s="124"/>
      <c r="B68" s="125"/>
      <c r="C68" s="125"/>
      <c r="D68" s="125"/>
      <c r="E68" s="125"/>
      <c r="F68" s="125"/>
      <c r="G68" s="125"/>
      <c r="H68" s="125"/>
      <c r="I68" s="8"/>
      <c r="J68" s="8"/>
      <c r="K68" s="8"/>
      <c r="L68" s="9"/>
      <c r="M68" s="8"/>
      <c r="N68" s="125"/>
    </row>
    <row r="69" spans="1:14" ht="15.75">
      <c r="A69" s="124"/>
      <c r="B69" s="125"/>
      <c r="C69" s="125"/>
      <c r="D69" s="125"/>
      <c r="E69" s="125"/>
      <c r="F69" s="125"/>
      <c r="G69" s="125"/>
      <c r="H69" s="125"/>
      <c r="I69" s="8"/>
      <c r="J69" s="8"/>
      <c r="K69" s="8"/>
      <c r="L69" s="9"/>
      <c r="M69" s="8"/>
      <c r="N69" s="125"/>
    </row>
    <row r="70" spans="1:14" ht="15.75">
      <c r="A70" s="124"/>
      <c r="B70" s="125"/>
      <c r="C70" s="125"/>
      <c r="D70" s="125"/>
      <c r="E70" s="125"/>
      <c r="F70" s="125"/>
      <c r="G70" s="125"/>
      <c r="H70" s="125"/>
      <c r="I70" s="8"/>
      <c r="J70" s="8"/>
      <c r="K70" s="8"/>
      <c r="L70" s="9"/>
      <c r="M70" s="8"/>
      <c r="N70" s="125"/>
    </row>
    <row r="71" spans="1:14" ht="15.75">
      <c r="A71" s="124"/>
      <c r="B71" s="125"/>
      <c r="C71" s="125"/>
      <c r="D71" s="125"/>
      <c r="E71" s="125"/>
      <c r="F71" s="125"/>
      <c r="G71" s="125"/>
      <c r="H71" s="125"/>
      <c r="I71" s="8"/>
      <c r="J71" s="8"/>
      <c r="K71" s="8"/>
      <c r="L71" s="9"/>
      <c r="M71" s="8"/>
      <c r="N71" s="125"/>
    </row>
    <row r="72" spans="1:14" ht="15.75">
      <c r="A72" s="124"/>
      <c r="B72" s="125"/>
      <c r="C72" s="125"/>
      <c r="D72" s="125"/>
      <c r="E72" s="125"/>
      <c r="F72" s="125"/>
      <c r="G72" s="125"/>
      <c r="H72" s="125"/>
      <c r="I72" s="8"/>
      <c r="J72" s="8"/>
      <c r="K72" s="8"/>
      <c r="L72" s="9"/>
      <c r="M72" s="8"/>
      <c r="N72" s="125"/>
    </row>
    <row r="73" spans="1:14" ht="15.75">
      <c r="A73" s="124"/>
      <c r="B73" s="125"/>
      <c r="C73" s="125"/>
      <c r="D73" s="125"/>
      <c r="E73" s="125"/>
      <c r="F73" s="125"/>
      <c r="G73" s="125"/>
      <c r="H73" s="125"/>
      <c r="I73" s="8"/>
      <c r="J73" s="8"/>
      <c r="K73" s="8"/>
      <c r="L73" s="9"/>
      <c r="M73" s="8"/>
      <c r="N73" s="125"/>
    </row>
    <row r="74" spans="1:14" ht="15.75">
      <c r="A74" s="124"/>
      <c r="B74" s="125"/>
      <c r="C74" s="125"/>
      <c r="D74" s="125"/>
      <c r="E74" s="125"/>
      <c r="F74" s="125"/>
      <c r="G74" s="125"/>
      <c r="H74" s="125"/>
      <c r="I74" s="8"/>
      <c r="J74" s="8"/>
      <c r="K74" s="8"/>
      <c r="L74" s="9"/>
      <c r="M74" s="8"/>
      <c r="N74" s="125"/>
    </row>
    <row r="75" spans="1:14" ht="17.25" customHeight="1">
      <c r="A75" s="124"/>
      <c r="B75" s="125"/>
      <c r="C75" s="125"/>
      <c r="D75" s="125"/>
      <c r="E75" s="125"/>
      <c r="F75" s="125"/>
      <c r="G75" s="125"/>
      <c r="H75" s="125"/>
      <c r="I75" s="7"/>
      <c r="J75" s="8"/>
      <c r="K75" s="8"/>
      <c r="L75" s="7"/>
      <c r="M75" s="7"/>
      <c r="N75" s="125"/>
    </row>
    <row r="76" spans="1:14" ht="47.25" customHeight="1">
      <c r="A76" s="124"/>
      <c r="B76" s="125"/>
      <c r="C76" s="125"/>
      <c r="D76" s="125"/>
      <c r="E76" s="125"/>
      <c r="F76" s="125"/>
      <c r="G76" s="125"/>
      <c r="H76" s="125"/>
      <c r="I76" s="8"/>
      <c r="J76" s="8"/>
      <c r="K76" s="8"/>
      <c r="L76" s="9"/>
      <c r="M76" s="8"/>
      <c r="N76" s="125"/>
    </row>
    <row r="77" spans="1:14" ht="15.75">
      <c r="A77" s="124"/>
      <c r="B77" s="125"/>
      <c r="C77" s="125"/>
      <c r="D77" s="125"/>
      <c r="E77" s="125"/>
      <c r="F77" s="125"/>
      <c r="G77" s="125"/>
      <c r="H77" s="125"/>
      <c r="I77" s="8"/>
      <c r="J77" s="8"/>
      <c r="K77" s="8"/>
      <c r="L77" s="9"/>
      <c r="M77" s="8"/>
      <c r="N77" s="125"/>
    </row>
    <row r="78" spans="1:14" ht="15.75">
      <c r="A78" s="124"/>
      <c r="B78" s="125"/>
      <c r="C78" s="125"/>
      <c r="D78" s="125"/>
      <c r="E78" s="125"/>
      <c r="F78" s="125"/>
      <c r="G78" s="125"/>
      <c r="H78" s="125"/>
      <c r="I78" s="8"/>
      <c r="J78" s="8"/>
      <c r="K78" s="8"/>
      <c r="L78" s="9"/>
      <c r="M78" s="8"/>
      <c r="N78" s="125"/>
    </row>
    <row r="79" spans="1:14" ht="15.75">
      <c r="A79" s="124"/>
      <c r="B79" s="125"/>
      <c r="C79" s="125"/>
      <c r="D79" s="125"/>
      <c r="E79" s="125"/>
      <c r="F79" s="125"/>
      <c r="G79" s="125"/>
      <c r="H79" s="125"/>
      <c r="I79" s="8"/>
      <c r="J79" s="8"/>
      <c r="K79" s="8"/>
      <c r="L79" s="9"/>
      <c r="M79" s="8"/>
      <c r="N79" s="125"/>
    </row>
    <row r="80" spans="1:14" ht="15.75">
      <c r="A80" s="124"/>
      <c r="B80" s="125"/>
      <c r="C80" s="125"/>
      <c r="D80" s="125"/>
      <c r="E80" s="125"/>
      <c r="F80" s="125"/>
      <c r="G80" s="125"/>
      <c r="H80" s="125"/>
      <c r="I80" s="8"/>
      <c r="J80" s="8"/>
      <c r="K80" s="8"/>
      <c r="L80" s="9"/>
      <c r="M80" s="8"/>
      <c r="N80" s="125"/>
    </row>
    <row r="81" spans="1:14" ht="15.75">
      <c r="A81" s="124"/>
      <c r="B81" s="125"/>
      <c r="C81" s="125"/>
      <c r="D81" s="125"/>
      <c r="E81" s="125"/>
      <c r="F81" s="125"/>
      <c r="G81" s="125"/>
      <c r="H81" s="125"/>
      <c r="I81" s="8"/>
      <c r="J81" s="8"/>
      <c r="K81" s="8"/>
      <c r="L81" s="9"/>
      <c r="M81" s="8"/>
      <c r="N81" s="125"/>
    </row>
    <row r="82" spans="1:14" ht="15.75">
      <c r="A82" s="124"/>
      <c r="B82" s="125"/>
      <c r="C82" s="125"/>
      <c r="D82" s="125"/>
      <c r="E82" s="125"/>
      <c r="F82" s="125"/>
      <c r="G82" s="125"/>
      <c r="H82" s="125"/>
      <c r="I82" s="8"/>
      <c r="J82" s="8"/>
      <c r="K82" s="8"/>
      <c r="L82" s="9"/>
      <c r="M82" s="8"/>
      <c r="N82" s="125"/>
    </row>
    <row r="83" spans="1:14" ht="15.75">
      <c r="A83" s="124"/>
      <c r="B83" s="125"/>
      <c r="C83" s="125"/>
      <c r="D83" s="125"/>
      <c r="E83" s="125"/>
      <c r="F83" s="125"/>
      <c r="G83" s="125"/>
      <c r="H83" s="125"/>
      <c r="I83" s="7"/>
      <c r="J83" s="8"/>
      <c r="K83" s="8"/>
      <c r="L83" s="7"/>
      <c r="M83" s="7"/>
      <c r="N83" s="125"/>
    </row>
    <row r="84" spans="1:14" ht="47.25" customHeight="1">
      <c r="A84" s="124"/>
      <c r="B84" s="125"/>
      <c r="C84" s="125"/>
      <c r="D84" s="125"/>
      <c r="E84" s="125"/>
      <c r="F84" s="125"/>
      <c r="G84" s="125"/>
      <c r="H84" s="125"/>
      <c r="I84" s="8"/>
      <c r="J84" s="8"/>
      <c r="K84" s="8"/>
      <c r="L84" s="9"/>
      <c r="M84" s="8"/>
      <c r="N84" s="125"/>
    </row>
    <row r="85" spans="1:14" ht="15.75">
      <c r="A85" s="124"/>
      <c r="B85" s="125"/>
      <c r="C85" s="125"/>
      <c r="D85" s="125"/>
      <c r="E85" s="125"/>
      <c r="F85" s="125"/>
      <c r="G85" s="125"/>
      <c r="H85" s="125"/>
      <c r="I85" s="8"/>
      <c r="J85" s="8"/>
      <c r="K85" s="8"/>
      <c r="L85" s="9"/>
      <c r="M85" s="8"/>
      <c r="N85" s="125"/>
    </row>
    <row r="86" spans="1:14" ht="15.75">
      <c r="A86" s="124"/>
      <c r="B86" s="125"/>
      <c r="C86" s="125"/>
      <c r="D86" s="125"/>
      <c r="E86" s="125"/>
      <c r="F86" s="125"/>
      <c r="G86" s="125"/>
      <c r="H86" s="125"/>
      <c r="I86" s="8"/>
      <c r="J86" s="8"/>
      <c r="K86" s="8"/>
      <c r="L86" s="9"/>
      <c r="M86" s="8"/>
      <c r="N86" s="125"/>
    </row>
    <row r="87" spans="1:14" ht="15.75">
      <c r="A87" s="124"/>
      <c r="B87" s="125"/>
      <c r="C87" s="125"/>
      <c r="D87" s="125"/>
      <c r="E87" s="125"/>
      <c r="F87" s="125"/>
      <c r="G87" s="125"/>
      <c r="H87" s="125"/>
      <c r="I87" s="8"/>
      <c r="J87" s="8"/>
      <c r="K87" s="8"/>
      <c r="L87" s="9"/>
      <c r="M87" s="8"/>
      <c r="N87" s="125"/>
    </row>
    <row r="88" spans="1:14" ht="15.75">
      <c r="A88" s="124"/>
      <c r="B88" s="125"/>
      <c r="C88" s="125"/>
      <c r="D88" s="125"/>
      <c r="E88" s="125"/>
      <c r="F88" s="125"/>
      <c r="G88" s="125"/>
      <c r="H88" s="125"/>
      <c r="I88" s="8"/>
      <c r="J88" s="8"/>
      <c r="K88" s="8"/>
      <c r="L88" s="9"/>
      <c r="M88" s="8"/>
      <c r="N88" s="125"/>
    </row>
    <row r="89" spans="1:14" ht="15.75">
      <c r="A89" s="124"/>
      <c r="B89" s="125"/>
      <c r="C89" s="125"/>
      <c r="D89" s="125"/>
      <c r="E89" s="125"/>
      <c r="F89" s="125"/>
      <c r="G89" s="125"/>
      <c r="H89" s="125"/>
      <c r="I89" s="8"/>
      <c r="J89" s="8"/>
      <c r="K89" s="8"/>
      <c r="L89" s="9"/>
      <c r="M89" s="8"/>
      <c r="N89" s="125"/>
    </row>
    <row r="90" spans="1:14" ht="15.75">
      <c r="A90" s="124"/>
      <c r="B90" s="125"/>
      <c r="C90" s="125"/>
      <c r="D90" s="125"/>
      <c r="E90" s="125"/>
      <c r="F90" s="125"/>
      <c r="G90" s="125"/>
      <c r="H90" s="125"/>
      <c r="I90" s="8"/>
      <c r="J90" s="8"/>
      <c r="K90" s="8"/>
      <c r="L90" s="9"/>
      <c r="M90" s="8"/>
      <c r="N90" s="125"/>
    </row>
    <row r="91" spans="1:14" ht="15.75">
      <c r="A91" s="124"/>
      <c r="B91" s="125"/>
      <c r="C91" s="125"/>
      <c r="D91" s="125"/>
      <c r="E91" s="125"/>
      <c r="F91" s="125"/>
      <c r="G91" s="125"/>
      <c r="H91" s="125"/>
      <c r="I91" s="7"/>
      <c r="J91" s="8"/>
      <c r="K91" s="8"/>
      <c r="L91" s="7"/>
      <c r="M91" s="7"/>
      <c r="N91" s="125"/>
    </row>
    <row r="92" spans="1:14" ht="15.75">
      <c r="A92" s="124"/>
      <c r="B92" s="125"/>
      <c r="C92" s="125"/>
      <c r="D92" s="125"/>
      <c r="E92" s="125"/>
      <c r="F92" s="125"/>
      <c r="G92" s="125"/>
      <c r="H92" s="125"/>
      <c r="I92" s="8"/>
      <c r="J92" s="8"/>
      <c r="K92" s="8"/>
      <c r="L92" s="9"/>
      <c r="M92" s="8"/>
      <c r="N92" s="125"/>
    </row>
    <row r="93" spans="1:14" ht="15.75">
      <c r="A93" s="124"/>
      <c r="B93" s="125"/>
      <c r="C93" s="125"/>
      <c r="D93" s="125"/>
      <c r="E93" s="125"/>
      <c r="F93" s="125"/>
      <c r="G93" s="125"/>
      <c r="H93" s="125"/>
      <c r="I93" s="8"/>
      <c r="J93" s="8"/>
      <c r="K93" s="8"/>
      <c r="L93" s="9"/>
      <c r="M93" s="8"/>
      <c r="N93" s="125"/>
    </row>
    <row r="94" spans="1:14" ht="15.75">
      <c r="A94" s="124"/>
      <c r="B94" s="125"/>
      <c r="C94" s="125"/>
      <c r="D94" s="125"/>
      <c r="E94" s="125"/>
      <c r="F94" s="125"/>
      <c r="G94" s="125"/>
      <c r="H94" s="125"/>
      <c r="I94" s="8"/>
      <c r="J94" s="8"/>
      <c r="K94" s="8"/>
      <c r="L94" s="9"/>
      <c r="M94" s="8"/>
      <c r="N94" s="125"/>
    </row>
    <row r="95" spans="1:14" ht="15.75">
      <c r="A95" s="124"/>
      <c r="B95" s="125"/>
      <c r="C95" s="125"/>
      <c r="D95" s="125"/>
      <c r="E95" s="125"/>
      <c r="F95" s="125"/>
      <c r="G95" s="125"/>
      <c r="H95" s="125"/>
      <c r="I95" s="8"/>
      <c r="J95" s="8"/>
      <c r="K95" s="8"/>
      <c r="L95" s="9"/>
      <c r="M95" s="8"/>
      <c r="N95" s="125"/>
    </row>
    <row r="96" spans="1:14" ht="15.75">
      <c r="A96" s="124"/>
      <c r="B96" s="125"/>
      <c r="C96" s="125"/>
      <c r="D96" s="125"/>
      <c r="E96" s="125"/>
      <c r="F96" s="125"/>
      <c r="G96" s="125"/>
      <c r="H96" s="125"/>
      <c r="I96" s="8"/>
      <c r="J96" s="8"/>
      <c r="K96" s="8"/>
      <c r="L96" s="9"/>
      <c r="M96" s="8"/>
      <c r="N96" s="125"/>
    </row>
    <row r="97" spans="1:14" ht="15.75">
      <c r="A97" s="124"/>
      <c r="B97" s="125"/>
      <c r="C97" s="125"/>
      <c r="D97" s="125"/>
      <c r="E97" s="125"/>
      <c r="F97" s="125"/>
      <c r="G97" s="125"/>
      <c r="H97" s="125"/>
      <c r="I97" s="8"/>
      <c r="J97" s="8"/>
      <c r="K97" s="8"/>
      <c r="L97" s="9"/>
      <c r="M97" s="8"/>
      <c r="N97" s="125"/>
    </row>
    <row r="98" spans="1:14" ht="15.75">
      <c r="A98" s="124"/>
      <c r="B98" s="125"/>
      <c r="C98" s="125"/>
      <c r="D98" s="125"/>
      <c r="E98" s="125"/>
      <c r="F98" s="125"/>
      <c r="G98" s="125"/>
      <c r="H98" s="125"/>
      <c r="I98" s="8"/>
      <c r="J98" s="8"/>
      <c r="K98" s="8"/>
      <c r="L98" s="9"/>
      <c r="M98" s="8"/>
      <c r="N98" s="125"/>
    </row>
    <row r="99" spans="1:14" ht="91.5" customHeight="1">
      <c r="A99" s="124"/>
      <c r="B99" s="125"/>
      <c r="C99" s="125"/>
      <c r="D99" s="125"/>
      <c r="E99" s="125"/>
      <c r="F99" s="125"/>
      <c r="G99" s="125"/>
      <c r="H99" s="125"/>
      <c r="I99" s="7"/>
      <c r="J99" s="8"/>
      <c r="K99" s="8"/>
      <c r="L99" s="7"/>
      <c r="M99" s="7"/>
      <c r="N99" s="125"/>
    </row>
    <row r="100" spans="1:14" ht="47.25" customHeight="1">
      <c r="A100" s="124"/>
      <c r="B100" s="125"/>
      <c r="C100" s="125"/>
      <c r="D100" s="125"/>
      <c r="E100" s="125"/>
      <c r="F100" s="125"/>
      <c r="G100" s="125"/>
      <c r="H100" s="125"/>
      <c r="I100" s="8"/>
      <c r="J100" s="8"/>
      <c r="K100" s="8"/>
      <c r="L100" s="9"/>
      <c r="M100" s="8"/>
      <c r="N100" s="125"/>
    </row>
    <row r="101" spans="1:14" ht="15.75">
      <c r="A101" s="124"/>
      <c r="B101" s="125"/>
      <c r="C101" s="125"/>
      <c r="D101" s="125"/>
      <c r="E101" s="125"/>
      <c r="F101" s="125"/>
      <c r="G101" s="125"/>
      <c r="H101" s="125"/>
      <c r="I101" s="8"/>
      <c r="J101" s="8"/>
      <c r="K101" s="8"/>
      <c r="L101" s="9"/>
      <c r="M101" s="8"/>
      <c r="N101" s="125"/>
    </row>
    <row r="102" spans="1:14" ht="15.75">
      <c r="A102" s="124"/>
      <c r="B102" s="125"/>
      <c r="C102" s="125"/>
      <c r="D102" s="125"/>
      <c r="E102" s="125"/>
      <c r="F102" s="125"/>
      <c r="G102" s="125"/>
      <c r="H102" s="125"/>
      <c r="I102" s="8"/>
      <c r="J102" s="8"/>
      <c r="K102" s="8"/>
      <c r="L102" s="9"/>
      <c r="M102" s="8"/>
      <c r="N102" s="125"/>
    </row>
    <row r="103" spans="1:14" ht="15.75">
      <c r="A103" s="124"/>
      <c r="B103" s="125"/>
      <c r="C103" s="125"/>
      <c r="D103" s="125"/>
      <c r="E103" s="125"/>
      <c r="F103" s="125"/>
      <c r="G103" s="125"/>
      <c r="H103" s="125"/>
      <c r="I103" s="8"/>
      <c r="J103" s="8"/>
      <c r="K103" s="8"/>
      <c r="L103" s="9"/>
      <c r="M103" s="8"/>
      <c r="N103" s="125"/>
    </row>
    <row r="104" spans="1:14" ht="15.75">
      <c r="A104" s="124"/>
      <c r="B104" s="125"/>
      <c r="C104" s="125"/>
      <c r="D104" s="125"/>
      <c r="E104" s="125"/>
      <c r="F104" s="125"/>
      <c r="G104" s="125"/>
      <c r="H104" s="125"/>
      <c r="I104" s="8"/>
      <c r="J104" s="8"/>
      <c r="K104" s="8"/>
      <c r="L104" s="9"/>
      <c r="M104" s="8"/>
      <c r="N104" s="125"/>
    </row>
    <row r="105" spans="1:14" ht="15.75">
      <c r="A105" s="124"/>
      <c r="B105" s="125"/>
      <c r="C105" s="125"/>
      <c r="D105" s="125"/>
      <c r="E105" s="125"/>
      <c r="F105" s="125"/>
      <c r="G105" s="125"/>
      <c r="H105" s="125"/>
      <c r="I105" s="8"/>
      <c r="J105" s="8"/>
      <c r="K105" s="8"/>
      <c r="L105" s="9"/>
      <c r="M105" s="8"/>
      <c r="N105" s="125"/>
    </row>
    <row r="106" spans="1:14" ht="15.75">
      <c r="A106" s="124"/>
      <c r="B106" s="125"/>
      <c r="C106" s="125"/>
      <c r="D106" s="125"/>
      <c r="E106" s="125"/>
      <c r="F106" s="125"/>
      <c r="G106" s="125"/>
      <c r="H106" s="125"/>
      <c r="I106" s="8"/>
      <c r="J106" s="8"/>
      <c r="K106" s="8"/>
      <c r="L106" s="9"/>
      <c r="M106" s="8"/>
      <c r="N106" s="125"/>
    </row>
    <row r="107" spans="1:14" ht="84.75" customHeight="1">
      <c r="A107" s="124"/>
      <c r="B107" s="125"/>
      <c r="C107" s="125"/>
      <c r="D107" s="125"/>
      <c r="E107" s="125"/>
      <c r="F107" s="125"/>
      <c r="G107" s="125"/>
      <c r="H107" s="125"/>
      <c r="I107" s="7"/>
      <c r="J107" s="8"/>
      <c r="K107" s="8"/>
      <c r="L107" s="7"/>
      <c r="M107" s="7"/>
      <c r="N107" s="125"/>
    </row>
    <row r="108" spans="1:14" ht="15.75">
      <c r="A108" s="124"/>
      <c r="B108" s="125"/>
      <c r="C108" s="125"/>
      <c r="D108" s="125"/>
      <c r="E108" s="125"/>
      <c r="F108" s="125"/>
      <c r="G108" s="125"/>
      <c r="H108" s="125"/>
      <c r="I108" s="8"/>
      <c r="J108" s="8"/>
      <c r="K108" s="8"/>
      <c r="L108" s="9"/>
      <c r="M108" s="8"/>
      <c r="N108" s="125"/>
    </row>
    <row r="109" spans="1:14" ht="15.75">
      <c r="A109" s="124"/>
      <c r="B109" s="125"/>
      <c r="C109" s="125"/>
      <c r="D109" s="125"/>
      <c r="E109" s="125"/>
      <c r="F109" s="125"/>
      <c r="G109" s="125"/>
      <c r="H109" s="125"/>
      <c r="I109" s="8"/>
      <c r="J109" s="8"/>
      <c r="K109" s="8"/>
      <c r="L109" s="9"/>
      <c r="M109" s="8"/>
      <c r="N109" s="125"/>
    </row>
    <row r="110" spans="1:14" ht="15.75">
      <c r="A110" s="124"/>
      <c r="B110" s="125"/>
      <c r="C110" s="125"/>
      <c r="D110" s="125"/>
      <c r="E110" s="125"/>
      <c r="F110" s="125"/>
      <c r="G110" s="125"/>
      <c r="H110" s="125"/>
      <c r="I110" s="8"/>
      <c r="J110" s="8"/>
      <c r="K110" s="8"/>
      <c r="L110" s="9"/>
      <c r="M110" s="8"/>
      <c r="N110" s="125"/>
    </row>
    <row r="111" spans="1:14" ht="15.75">
      <c r="A111" s="124"/>
      <c r="B111" s="125"/>
      <c r="C111" s="125"/>
      <c r="D111" s="125"/>
      <c r="E111" s="125"/>
      <c r="F111" s="125"/>
      <c r="G111" s="125"/>
      <c r="H111" s="125"/>
      <c r="I111" s="8"/>
      <c r="J111" s="8"/>
      <c r="K111" s="8"/>
      <c r="L111" s="9"/>
      <c r="M111" s="8"/>
      <c r="N111" s="125"/>
    </row>
    <row r="112" spans="1:14" ht="15.75">
      <c r="A112" s="124"/>
      <c r="B112" s="125"/>
      <c r="C112" s="125"/>
      <c r="D112" s="125"/>
      <c r="E112" s="125"/>
      <c r="F112" s="125"/>
      <c r="G112" s="125"/>
      <c r="H112" s="125"/>
      <c r="I112" s="8"/>
      <c r="J112" s="8"/>
      <c r="K112" s="8"/>
      <c r="L112" s="9"/>
      <c r="M112" s="8"/>
      <c r="N112" s="125"/>
    </row>
    <row r="113" spans="1:14" ht="15.75">
      <c r="A113" s="124"/>
      <c r="B113" s="125"/>
      <c r="C113" s="125"/>
      <c r="D113" s="125"/>
      <c r="E113" s="125"/>
      <c r="F113" s="125"/>
      <c r="G113" s="125"/>
      <c r="H113" s="125"/>
      <c r="I113" s="8"/>
      <c r="J113" s="8"/>
      <c r="K113" s="8"/>
      <c r="L113" s="9"/>
      <c r="M113" s="8"/>
      <c r="N113" s="125"/>
    </row>
    <row r="114" spans="1:14" ht="15.75">
      <c r="A114" s="124"/>
      <c r="B114" s="125"/>
      <c r="C114" s="125"/>
      <c r="D114" s="125"/>
      <c r="E114" s="125"/>
      <c r="F114" s="125"/>
      <c r="G114" s="125"/>
      <c r="H114" s="125"/>
      <c r="I114" s="8"/>
      <c r="J114" s="8"/>
      <c r="K114" s="8"/>
      <c r="L114" s="9"/>
      <c r="M114" s="8"/>
      <c r="N114" s="125"/>
    </row>
    <row r="115" spans="1:14" ht="78" customHeight="1">
      <c r="A115" s="124"/>
      <c r="B115" s="125"/>
      <c r="C115" s="125"/>
      <c r="D115" s="125"/>
      <c r="E115" s="125"/>
      <c r="F115" s="125"/>
      <c r="G115" s="125"/>
      <c r="H115" s="125"/>
      <c r="I115" s="7"/>
      <c r="J115" s="8"/>
      <c r="K115" s="8"/>
      <c r="L115" s="7"/>
      <c r="M115" s="7"/>
      <c r="N115" s="125"/>
    </row>
    <row r="116" spans="1:14" ht="15.75">
      <c r="A116" s="124"/>
      <c r="B116" s="125"/>
      <c r="C116" s="125"/>
      <c r="D116" s="125"/>
      <c r="E116" s="125"/>
      <c r="F116" s="125"/>
      <c r="G116" s="125"/>
      <c r="H116" s="125"/>
      <c r="I116" s="8"/>
      <c r="J116" s="8"/>
      <c r="K116" s="8"/>
      <c r="L116" s="9"/>
      <c r="M116" s="8"/>
      <c r="N116" s="125"/>
    </row>
    <row r="117" spans="1:14" ht="15.75">
      <c r="A117" s="124"/>
      <c r="B117" s="125"/>
      <c r="C117" s="125"/>
      <c r="D117" s="125"/>
      <c r="E117" s="125"/>
      <c r="F117" s="125"/>
      <c r="G117" s="125"/>
      <c r="H117" s="125"/>
      <c r="I117" s="8"/>
      <c r="J117" s="8"/>
      <c r="K117" s="8"/>
      <c r="L117" s="9"/>
      <c r="M117" s="8"/>
      <c r="N117" s="125"/>
    </row>
    <row r="118" spans="1:14" ht="15.75">
      <c r="A118" s="124"/>
      <c r="B118" s="125"/>
      <c r="C118" s="125"/>
      <c r="D118" s="125"/>
      <c r="E118" s="125"/>
      <c r="F118" s="125"/>
      <c r="G118" s="125"/>
      <c r="H118" s="125"/>
      <c r="I118" s="8"/>
      <c r="J118" s="8"/>
      <c r="K118" s="8"/>
      <c r="L118" s="9"/>
      <c r="M118" s="8"/>
      <c r="N118" s="125"/>
    </row>
    <row r="119" spans="1:14" ht="15.75">
      <c r="A119" s="124"/>
      <c r="B119" s="125"/>
      <c r="C119" s="125"/>
      <c r="D119" s="125"/>
      <c r="E119" s="125"/>
      <c r="F119" s="125"/>
      <c r="G119" s="125"/>
      <c r="H119" s="125"/>
      <c r="I119" s="8"/>
      <c r="J119" s="8"/>
      <c r="K119" s="8"/>
      <c r="L119" s="9"/>
      <c r="M119" s="8"/>
      <c r="N119" s="125"/>
    </row>
    <row r="120" spans="1:14" ht="15.75">
      <c r="A120" s="124"/>
      <c r="B120" s="125"/>
      <c r="C120" s="125"/>
      <c r="D120" s="125"/>
      <c r="E120" s="125"/>
      <c r="F120" s="125"/>
      <c r="G120" s="125"/>
      <c r="H120" s="125"/>
      <c r="I120" s="8"/>
      <c r="J120" s="8"/>
      <c r="K120" s="8"/>
      <c r="L120" s="9"/>
      <c r="M120" s="8"/>
      <c r="N120" s="125"/>
    </row>
    <row r="121" spans="1:14" ht="15.75">
      <c r="A121" s="124"/>
      <c r="B121" s="125"/>
      <c r="C121" s="125"/>
      <c r="D121" s="125"/>
      <c r="E121" s="125"/>
      <c r="F121" s="125"/>
      <c r="G121" s="125"/>
      <c r="H121" s="125"/>
      <c r="I121" s="8"/>
      <c r="J121" s="8"/>
      <c r="K121" s="8"/>
      <c r="L121" s="9"/>
      <c r="M121" s="8"/>
      <c r="N121" s="125"/>
    </row>
    <row r="122" spans="1:14" ht="15.75">
      <c r="A122" s="124"/>
      <c r="B122" s="125"/>
      <c r="C122" s="125"/>
      <c r="D122" s="125"/>
      <c r="E122" s="125"/>
      <c r="F122" s="125"/>
      <c r="G122" s="125"/>
      <c r="H122" s="125"/>
      <c r="I122" s="8"/>
      <c r="J122" s="8"/>
      <c r="K122" s="8"/>
      <c r="L122" s="9"/>
      <c r="M122" s="8"/>
      <c r="N122" s="125"/>
    </row>
    <row r="123" spans="1:14" ht="82.5" customHeight="1">
      <c r="A123" s="124"/>
      <c r="B123" s="125"/>
      <c r="C123" s="125"/>
      <c r="D123" s="125"/>
      <c r="E123" s="125"/>
      <c r="F123" s="125"/>
      <c r="G123" s="125"/>
      <c r="H123" s="125"/>
      <c r="I123" s="7"/>
      <c r="J123" s="8"/>
      <c r="K123" s="8"/>
      <c r="L123" s="7"/>
      <c r="M123" s="7"/>
      <c r="N123" s="125"/>
    </row>
    <row r="124" spans="1:14" ht="47.25" customHeight="1">
      <c r="A124" s="124"/>
      <c r="B124" s="125"/>
      <c r="C124" s="125"/>
      <c r="D124" s="125"/>
      <c r="E124" s="125"/>
      <c r="F124" s="125"/>
      <c r="G124" s="125"/>
      <c r="H124" s="125"/>
      <c r="I124" s="8"/>
      <c r="J124" s="8"/>
      <c r="K124" s="8"/>
      <c r="L124" s="9"/>
      <c r="M124" s="8"/>
      <c r="N124" s="125"/>
    </row>
    <row r="125" spans="1:14" ht="15.75">
      <c r="A125" s="124"/>
      <c r="B125" s="125"/>
      <c r="C125" s="125"/>
      <c r="D125" s="125"/>
      <c r="E125" s="125"/>
      <c r="F125" s="125"/>
      <c r="G125" s="125"/>
      <c r="H125" s="125"/>
      <c r="I125" s="8"/>
      <c r="J125" s="8"/>
      <c r="K125" s="8"/>
      <c r="L125" s="9"/>
      <c r="M125" s="8"/>
      <c r="N125" s="125"/>
    </row>
    <row r="126" spans="1:14" ht="15.75">
      <c r="A126" s="124"/>
      <c r="B126" s="125"/>
      <c r="C126" s="125"/>
      <c r="D126" s="125"/>
      <c r="E126" s="125"/>
      <c r="F126" s="125"/>
      <c r="G126" s="125"/>
      <c r="H126" s="125"/>
      <c r="I126" s="8"/>
      <c r="J126" s="8"/>
      <c r="K126" s="8"/>
      <c r="L126" s="9"/>
      <c r="M126" s="8"/>
      <c r="N126" s="125"/>
    </row>
    <row r="127" spans="1:14" ht="15.75">
      <c r="A127" s="124"/>
      <c r="B127" s="125"/>
      <c r="C127" s="125"/>
      <c r="D127" s="125"/>
      <c r="E127" s="125"/>
      <c r="F127" s="125"/>
      <c r="G127" s="125"/>
      <c r="H127" s="125"/>
      <c r="I127" s="8"/>
      <c r="J127" s="8"/>
      <c r="K127" s="8"/>
      <c r="L127" s="9"/>
      <c r="M127" s="8"/>
      <c r="N127" s="125"/>
    </row>
    <row r="128" spans="1:14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8"/>
      <c r="J129" s="8"/>
      <c r="K129" s="8"/>
      <c r="L129" s="9"/>
      <c r="M129" s="8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7"/>
      <c r="J131" s="8"/>
      <c r="K131" s="8"/>
      <c r="L131" s="7"/>
      <c r="M131" s="7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8"/>
      <c r="J132" s="8"/>
      <c r="K132" s="8"/>
      <c r="L132" s="9"/>
      <c r="M132" s="8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8"/>
      <c r="J133" s="8"/>
      <c r="K133" s="8"/>
      <c r="L133" s="9"/>
      <c r="M133" s="8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8"/>
      <c r="J134" s="8"/>
      <c r="K134" s="8"/>
      <c r="L134" s="9"/>
      <c r="M134" s="8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8"/>
      <c r="J135" s="8"/>
      <c r="K135" s="8"/>
      <c r="L135" s="9"/>
      <c r="M135" s="8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8"/>
      <c r="J137" s="8"/>
      <c r="K137" s="8"/>
      <c r="L137" s="9"/>
      <c r="M137" s="8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7"/>
      <c r="J139" s="8"/>
      <c r="K139" s="8"/>
      <c r="L139" s="7"/>
      <c r="M139" s="7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8"/>
      <c r="J140" s="8"/>
      <c r="K140" s="8"/>
      <c r="L140" s="9"/>
      <c r="M140" s="8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8"/>
      <c r="J141" s="8"/>
      <c r="K141" s="8"/>
      <c r="L141" s="9"/>
      <c r="M141" s="8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8"/>
      <c r="K142" s="8"/>
      <c r="L142" s="9"/>
      <c r="M142" s="8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8"/>
      <c r="K143" s="8"/>
      <c r="L143" s="9"/>
      <c r="M143" s="8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7"/>
      <c r="J147" s="8"/>
      <c r="K147" s="8"/>
      <c r="L147" s="7"/>
      <c r="M147" s="7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8"/>
      <c r="J149" s="8"/>
      <c r="K149" s="8"/>
      <c r="L149" s="9"/>
      <c r="M149" s="8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7"/>
      <c r="J155" s="8"/>
      <c r="K155" s="8"/>
      <c r="L155" s="7"/>
      <c r="M155" s="7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8"/>
      <c r="J157" s="8"/>
      <c r="K157" s="8"/>
      <c r="L157" s="9"/>
      <c r="M157" s="8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7"/>
      <c r="J163" s="8"/>
      <c r="K163" s="8"/>
      <c r="L163" s="7"/>
      <c r="M163" s="7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15.75">
      <c r="A165" s="124"/>
      <c r="B165" s="125"/>
      <c r="C165" s="125"/>
      <c r="D165" s="125"/>
      <c r="E165" s="125"/>
      <c r="F165" s="125"/>
      <c r="G165" s="125"/>
      <c r="H165" s="125"/>
      <c r="I165" s="8"/>
      <c r="J165" s="8"/>
      <c r="K165" s="8"/>
      <c r="L165" s="9"/>
      <c r="M165" s="8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7"/>
      <c r="J171" s="8"/>
      <c r="K171" s="8"/>
      <c r="L171" s="7"/>
      <c r="M171" s="7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8"/>
      <c r="J173" s="8"/>
      <c r="K173" s="8"/>
      <c r="L173" s="9"/>
      <c r="M173" s="8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15.75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7"/>
      <c r="J179" s="8"/>
      <c r="K179" s="8"/>
      <c r="L179" s="7"/>
      <c r="M179" s="7"/>
      <c r="N179" s="125"/>
    </row>
    <row r="180" spans="1:14" ht="47.25" customHeight="1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15.75">
      <c r="A181" s="124"/>
      <c r="B181" s="125"/>
      <c r="C181" s="125"/>
      <c r="D181" s="125"/>
      <c r="E181" s="125"/>
      <c r="F181" s="125"/>
      <c r="G181" s="125"/>
      <c r="H181" s="125"/>
      <c r="I181" s="8"/>
      <c r="J181" s="8"/>
      <c r="K181" s="8"/>
      <c r="L181" s="9"/>
      <c r="M181" s="8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15.75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7"/>
      <c r="J187" s="8"/>
      <c r="K187" s="8"/>
      <c r="L187" s="7"/>
      <c r="M187" s="7"/>
      <c r="N187" s="125"/>
    </row>
    <row r="188" spans="1:14" ht="15.75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8"/>
      <c r="J189" s="8"/>
      <c r="K189" s="8"/>
      <c r="L189" s="9"/>
      <c r="M189" s="8"/>
      <c r="N189" s="125"/>
    </row>
    <row r="190" spans="1:14" ht="15.75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15.75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7"/>
      <c r="J195" s="8"/>
      <c r="K195" s="8"/>
      <c r="L195" s="7"/>
      <c r="M195" s="7"/>
      <c r="N195" s="125"/>
    </row>
    <row r="196" spans="1:14" ht="47.25" customHeight="1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15.75">
      <c r="A197" s="124"/>
      <c r="B197" s="125"/>
      <c r="C197" s="125"/>
      <c r="D197" s="125"/>
      <c r="E197" s="125"/>
      <c r="F197" s="125"/>
      <c r="G197" s="125"/>
      <c r="H197" s="125"/>
      <c r="I197" s="8"/>
      <c r="J197" s="8"/>
      <c r="K197" s="8"/>
      <c r="L197" s="9"/>
      <c r="M197" s="8"/>
      <c r="N197" s="125"/>
    </row>
    <row r="198" spans="1:14" ht="15.75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15.75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84.75" customHeight="1">
      <c r="A203" s="124"/>
      <c r="B203" s="125"/>
      <c r="C203" s="125"/>
      <c r="D203" s="125"/>
      <c r="E203" s="125"/>
      <c r="F203" s="125"/>
      <c r="G203" s="125"/>
      <c r="H203" s="125"/>
      <c r="I203" s="7"/>
      <c r="J203" s="8"/>
      <c r="K203" s="8"/>
      <c r="L203" s="7"/>
      <c r="M203" s="7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15.75">
      <c r="A205" s="124"/>
      <c r="B205" s="125"/>
      <c r="C205" s="125"/>
      <c r="D205" s="125"/>
      <c r="E205" s="125"/>
      <c r="F205" s="125"/>
      <c r="G205" s="125"/>
      <c r="H205" s="125"/>
      <c r="I205" s="8"/>
      <c r="J205" s="8"/>
      <c r="K205" s="8"/>
      <c r="L205" s="9"/>
      <c r="M205" s="8"/>
      <c r="N205" s="125"/>
    </row>
    <row r="206" spans="1:14" ht="15.75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65.75" customHeight="1">
      <c r="A211" s="124"/>
      <c r="B211" s="125"/>
      <c r="C211" s="125"/>
      <c r="D211" s="125"/>
      <c r="E211" s="125"/>
      <c r="F211" s="125"/>
      <c r="G211" s="125"/>
      <c r="H211" s="125"/>
      <c r="I211" s="7"/>
      <c r="J211" s="8"/>
      <c r="K211" s="8"/>
      <c r="L211" s="7"/>
      <c r="M211" s="7"/>
      <c r="N211" s="125"/>
    </row>
    <row r="212" spans="1:14" ht="15.75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8"/>
      <c r="J213" s="8"/>
      <c r="K213" s="8"/>
      <c r="L213" s="9"/>
      <c r="M213" s="8"/>
      <c r="N213" s="125"/>
    </row>
    <row r="214" spans="1:14" ht="15.75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15.75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7"/>
      <c r="J219" s="8"/>
      <c r="K219" s="8"/>
      <c r="L219" s="7"/>
      <c r="M219" s="7"/>
      <c r="N219" s="125"/>
    </row>
    <row r="220" spans="1:14" ht="47.25" customHeight="1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15.75">
      <c r="A221" s="124"/>
      <c r="B221" s="125"/>
      <c r="C221" s="125"/>
      <c r="D221" s="125"/>
      <c r="E221" s="125"/>
      <c r="F221" s="125"/>
      <c r="G221" s="125"/>
      <c r="H221" s="125"/>
      <c r="I221" s="8"/>
      <c r="J221" s="8"/>
      <c r="K221" s="8"/>
      <c r="L221" s="9"/>
      <c r="M221" s="8"/>
      <c r="N221" s="125"/>
    </row>
    <row r="222" spans="1:14" ht="15.75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15.75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30.75" customHeight="1">
      <c r="A227" s="124"/>
      <c r="B227" s="125"/>
      <c r="C227" s="125"/>
      <c r="D227" s="125"/>
      <c r="E227" s="125"/>
      <c r="F227" s="125"/>
      <c r="G227" s="125"/>
      <c r="H227" s="125"/>
      <c r="I227" s="7"/>
      <c r="J227" s="8"/>
      <c r="K227" s="8"/>
      <c r="L227" s="7"/>
      <c r="M227" s="7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15.75">
      <c r="A229" s="124"/>
      <c r="B229" s="125"/>
      <c r="C229" s="125"/>
      <c r="D229" s="125"/>
      <c r="E229" s="125"/>
      <c r="F229" s="125"/>
      <c r="G229" s="125"/>
      <c r="H229" s="125"/>
      <c r="I229" s="8"/>
      <c r="J229" s="8"/>
      <c r="K229" s="8"/>
      <c r="L229" s="9"/>
      <c r="M229" s="8"/>
      <c r="N229" s="125"/>
    </row>
    <row r="230" spans="1:14" ht="15.75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7"/>
      <c r="J235" s="8"/>
      <c r="K235" s="8"/>
      <c r="L235" s="7"/>
      <c r="M235" s="7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8"/>
      <c r="J237" s="8"/>
      <c r="K237" s="8"/>
      <c r="L237" s="9"/>
      <c r="M237" s="8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15.75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7"/>
      <c r="J243" s="8"/>
      <c r="K243" s="8"/>
      <c r="L243" s="7"/>
      <c r="M243" s="7"/>
      <c r="N243" s="125"/>
    </row>
    <row r="244" spans="1:14" ht="47.25" customHeight="1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8"/>
      <c r="J245" s="8"/>
      <c r="K245" s="8"/>
      <c r="L245" s="9"/>
      <c r="M245" s="8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15.75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7"/>
      <c r="J251" s="8"/>
      <c r="K251" s="8"/>
      <c r="L251" s="7"/>
      <c r="M251" s="7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8"/>
      <c r="J253" s="8"/>
      <c r="K253" s="8"/>
      <c r="L253" s="9"/>
      <c r="M253" s="8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7"/>
      <c r="J259" s="8"/>
      <c r="K259" s="8"/>
      <c r="L259" s="7"/>
      <c r="M259" s="7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15.75">
      <c r="A261" s="124"/>
      <c r="B261" s="125"/>
      <c r="C261" s="125"/>
      <c r="D261" s="125"/>
      <c r="E261" s="125"/>
      <c r="F261" s="125"/>
      <c r="G261" s="125"/>
      <c r="H261" s="125"/>
      <c r="I261" s="8"/>
      <c r="J261" s="8"/>
      <c r="K261" s="8"/>
      <c r="L261" s="9"/>
      <c r="M261" s="8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7"/>
      <c r="J267" s="8"/>
      <c r="K267" s="8"/>
      <c r="L267" s="7"/>
      <c r="M267" s="7"/>
      <c r="N267" s="125"/>
    </row>
    <row r="268" spans="1:14" ht="15.75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8"/>
      <c r="J269" s="8"/>
      <c r="K269" s="8"/>
      <c r="L269" s="9"/>
      <c r="M269" s="8"/>
      <c r="N269" s="125"/>
    </row>
    <row r="270" spans="1:14" ht="15.75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15.75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7"/>
      <c r="J275" s="8"/>
      <c r="K275" s="8"/>
      <c r="L275" s="7"/>
      <c r="M275" s="7"/>
      <c r="N275" s="125"/>
    </row>
    <row r="276" spans="1:14" ht="47.25" customHeight="1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15.75">
      <c r="A277" s="124"/>
      <c r="B277" s="125"/>
      <c r="C277" s="125"/>
      <c r="D277" s="125"/>
      <c r="E277" s="125"/>
      <c r="F277" s="125"/>
      <c r="G277" s="125"/>
      <c r="H277" s="125"/>
      <c r="I277" s="8"/>
      <c r="J277" s="8"/>
      <c r="K277" s="8"/>
      <c r="L277" s="9"/>
      <c r="M277" s="8"/>
      <c r="N277" s="125"/>
    </row>
    <row r="278" spans="1:14" ht="15.75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15.75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15.75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8"/>
      <c r="J281" s="8"/>
      <c r="K281" s="8"/>
      <c r="L281" s="9"/>
      <c r="M281" s="8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  <row r="283" spans="1:14" ht="85.5" customHeight="1">
      <c r="A283" s="124"/>
      <c r="B283" s="125"/>
      <c r="C283" s="125"/>
      <c r="D283" s="125"/>
      <c r="E283" s="125"/>
      <c r="F283" s="125"/>
      <c r="G283" s="125"/>
      <c r="H283" s="125"/>
      <c r="I283" s="7"/>
      <c r="J283" s="8"/>
      <c r="K283" s="8"/>
      <c r="L283" s="7"/>
      <c r="M283" s="7"/>
      <c r="N283" s="125"/>
    </row>
    <row r="284" spans="1:14" ht="15.75">
      <c r="A284" s="124"/>
      <c r="B284" s="125"/>
      <c r="C284" s="125"/>
      <c r="D284" s="125"/>
      <c r="E284" s="125"/>
      <c r="F284" s="125"/>
      <c r="G284" s="125"/>
      <c r="H284" s="125"/>
      <c r="I284" s="8"/>
      <c r="J284" s="8"/>
      <c r="K284" s="8"/>
      <c r="L284" s="9"/>
      <c r="M284" s="8"/>
      <c r="N284" s="125"/>
    </row>
    <row r="285" spans="1:14" ht="15.75">
      <c r="A285" s="124"/>
      <c r="B285" s="125"/>
      <c r="C285" s="125"/>
      <c r="D285" s="125"/>
      <c r="E285" s="125"/>
      <c r="F285" s="125"/>
      <c r="G285" s="125"/>
      <c r="H285" s="125"/>
      <c r="I285" s="8"/>
      <c r="J285" s="8"/>
      <c r="K285" s="8"/>
      <c r="L285" s="9"/>
      <c r="M285" s="8"/>
      <c r="N285" s="125"/>
    </row>
    <row r="286" spans="1:14" ht="15.75">
      <c r="A286" s="124"/>
      <c r="B286" s="125"/>
      <c r="C286" s="125"/>
      <c r="D286" s="125"/>
      <c r="E286" s="125"/>
      <c r="F286" s="125"/>
      <c r="G286" s="125"/>
      <c r="H286" s="125"/>
      <c r="I286" s="8"/>
      <c r="J286" s="8"/>
      <c r="K286" s="8"/>
      <c r="L286" s="9"/>
      <c r="M286" s="8"/>
      <c r="N286" s="125"/>
    </row>
    <row r="287" spans="1:14" ht="15.75">
      <c r="A287" s="124"/>
      <c r="B287" s="125"/>
      <c r="C287" s="125"/>
      <c r="D287" s="125"/>
      <c r="E287" s="125"/>
      <c r="F287" s="125"/>
      <c r="G287" s="125"/>
      <c r="H287" s="125"/>
      <c r="I287" s="8"/>
      <c r="J287" s="8"/>
      <c r="K287" s="8"/>
      <c r="L287" s="9"/>
      <c r="M287" s="8"/>
      <c r="N287" s="125"/>
    </row>
    <row r="288" spans="1:14" ht="15.75">
      <c r="A288" s="124"/>
      <c r="B288" s="125"/>
      <c r="C288" s="125"/>
      <c r="D288" s="125"/>
      <c r="E288" s="125"/>
      <c r="F288" s="125"/>
      <c r="G288" s="125"/>
      <c r="H288" s="125"/>
      <c r="I288" s="8"/>
      <c r="J288" s="8"/>
      <c r="K288" s="8"/>
      <c r="L288" s="9"/>
      <c r="M288" s="8"/>
      <c r="N288" s="125"/>
    </row>
    <row r="289" spans="1:14" ht="15.75">
      <c r="A289" s="124"/>
      <c r="B289" s="125"/>
      <c r="C289" s="125"/>
      <c r="D289" s="125"/>
      <c r="E289" s="125"/>
      <c r="F289" s="125"/>
      <c r="G289" s="125"/>
      <c r="H289" s="125"/>
      <c r="I289" s="8"/>
      <c r="J289" s="8"/>
      <c r="K289" s="8"/>
      <c r="L289" s="9"/>
      <c r="M289" s="8"/>
      <c r="N289" s="125"/>
    </row>
    <row r="290" spans="1:14" ht="15.75">
      <c r="A290" s="124"/>
      <c r="B290" s="125"/>
      <c r="C290" s="125"/>
      <c r="D290" s="125"/>
      <c r="E290" s="125"/>
      <c r="F290" s="125"/>
      <c r="G290" s="125"/>
      <c r="H290" s="125"/>
      <c r="I290" s="8"/>
      <c r="J290" s="8"/>
      <c r="K290" s="8"/>
      <c r="L290" s="9"/>
      <c r="M290" s="8"/>
      <c r="N290" s="125"/>
    </row>
    <row r="291" spans="1:14" ht="15.75">
      <c r="A291" s="124"/>
      <c r="B291" s="125"/>
      <c r="C291" s="125"/>
      <c r="D291" s="125"/>
      <c r="E291" s="125"/>
      <c r="F291" s="125"/>
      <c r="G291" s="125"/>
      <c r="H291" s="125"/>
      <c r="I291" s="7"/>
      <c r="J291" s="8"/>
      <c r="K291" s="8"/>
      <c r="L291" s="7"/>
      <c r="M291" s="7"/>
      <c r="N291" s="125"/>
    </row>
    <row r="292" spans="1:14" ht="47.25" customHeight="1">
      <c r="A292" s="124"/>
      <c r="B292" s="125"/>
      <c r="C292" s="125"/>
      <c r="D292" s="125"/>
      <c r="E292" s="125"/>
      <c r="F292" s="125"/>
      <c r="G292" s="125"/>
      <c r="H292" s="125"/>
      <c r="I292" s="8"/>
      <c r="J292" s="8"/>
      <c r="K292" s="8"/>
      <c r="L292" s="9"/>
      <c r="M292" s="8"/>
      <c r="N292" s="125"/>
    </row>
    <row r="293" spans="1:14" ht="15.75">
      <c r="A293" s="124"/>
      <c r="B293" s="125"/>
      <c r="C293" s="125"/>
      <c r="D293" s="125"/>
      <c r="E293" s="125"/>
      <c r="F293" s="125"/>
      <c r="G293" s="125"/>
      <c r="H293" s="125"/>
      <c r="I293" s="8"/>
      <c r="J293" s="8"/>
      <c r="K293" s="8"/>
      <c r="L293" s="9"/>
      <c r="M293" s="8"/>
      <c r="N293" s="125"/>
    </row>
    <row r="294" spans="1:14" ht="15.75">
      <c r="A294" s="124"/>
      <c r="B294" s="125"/>
      <c r="C294" s="125"/>
      <c r="D294" s="125"/>
      <c r="E294" s="125"/>
      <c r="F294" s="125"/>
      <c r="G294" s="125"/>
      <c r="H294" s="125"/>
      <c r="I294" s="8"/>
      <c r="J294" s="8"/>
      <c r="K294" s="8"/>
      <c r="L294" s="9"/>
      <c r="M294" s="8"/>
      <c r="N294" s="125"/>
    </row>
    <row r="295" spans="1:14" ht="15.75">
      <c r="A295" s="124"/>
      <c r="B295" s="125"/>
      <c r="C295" s="125"/>
      <c r="D295" s="125"/>
      <c r="E295" s="125"/>
      <c r="F295" s="125"/>
      <c r="G295" s="125"/>
      <c r="H295" s="125"/>
      <c r="I295" s="8"/>
      <c r="J295" s="8"/>
      <c r="K295" s="8"/>
      <c r="L295" s="9"/>
      <c r="M295" s="8"/>
      <c r="N295" s="125"/>
    </row>
    <row r="296" spans="1:14" ht="15.75">
      <c r="A296" s="124"/>
      <c r="B296" s="125"/>
      <c r="C296" s="125"/>
      <c r="D296" s="125"/>
      <c r="E296" s="125"/>
      <c r="F296" s="125"/>
      <c r="G296" s="125"/>
      <c r="H296" s="125"/>
      <c r="I296" s="8"/>
      <c r="J296" s="8"/>
      <c r="K296" s="8"/>
      <c r="L296" s="9"/>
      <c r="M296" s="8"/>
      <c r="N296" s="125"/>
    </row>
    <row r="297" spans="1:14" ht="15.75">
      <c r="A297" s="124"/>
      <c r="B297" s="125"/>
      <c r="C297" s="125"/>
      <c r="D297" s="125"/>
      <c r="E297" s="125"/>
      <c r="F297" s="125"/>
      <c r="G297" s="125"/>
      <c r="H297" s="125"/>
      <c r="I297" s="8"/>
      <c r="J297" s="8"/>
      <c r="K297" s="8"/>
      <c r="L297" s="9"/>
      <c r="M297" s="8"/>
      <c r="N297" s="125"/>
    </row>
    <row r="298" spans="1:14" ht="15.75">
      <c r="A298" s="124"/>
      <c r="B298" s="125"/>
      <c r="C298" s="125"/>
      <c r="D298" s="125"/>
      <c r="E298" s="125"/>
      <c r="F298" s="125"/>
      <c r="G298" s="125"/>
      <c r="H298" s="125"/>
      <c r="I298" s="8"/>
      <c r="J298" s="8"/>
      <c r="K298" s="8"/>
      <c r="L298" s="9"/>
      <c r="M298" s="8"/>
      <c r="N298" s="125"/>
    </row>
  </sheetData>
  <mergeCells count="191">
    <mergeCell ref="A291:A298"/>
    <mergeCell ref="B291:C298"/>
    <mergeCell ref="D291:F298"/>
    <mergeCell ref="G291:H298"/>
    <mergeCell ref="N291:N298"/>
    <mergeCell ref="A275:A282"/>
    <mergeCell ref="B275:C282"/>
    <mergeCell ref="D275:F282"/>
    <mergeCell ref="G275:H282"/>
    <mergeCell ref="N275:N282"/>
    <mergeCell ref="A283:A290"/>
    <mergeCell ref="B283:C290"/>
    <mergeCell ref="D283:F290"/>
    <mergeCell ref="G283:H290"/>
    <mergeCell ref="N283:N290"/>
    <mergeCell ref="A259:A266"/>
    <mergeCell ref="B259:C266"/>
    <mergeCell ref="D259:F266"/>
    <mergeCell ref="G259:H266"/>
    <mergeCell ref="N259:N266"/>
    <mergeCell ref="A267:A274"/>
    <mergeCell ref="B267:C274"/>
    <mergeCell ref="D267:F274"/>
    <mergeCell ref="G267:H274"/>
    <mergeCell ref="N267:N274"/>
    <mergeCell ref="A243:A250"/>
    <mergeCell ref="B243:C250"/>
    <mergeCell ref="D243:F250"/>
    <mergeCell ref="G243:H250"/>
    <mergeCell ref="N243:N250"/>
    <mergeCell ref="A251:A258"/>
    <mergeCell ref="B251:C258"/>
    <mergeCell ref="D251:F258"/>
    <mergeCell ref="G251:H258"/>
    <mergeCell ref="N251:N258"/>
    <mergeCell ref="A227:A234"/>
    <mergeCell ref="B227:C234"/>
    <mergeCell ref="D227:F234"/>
    <mergeCell ref="G227:H234"/>
    <mergeCell ref="N227:N234"/>
    <mergeCell ref="A235:A242"/>
    <mergeCell ref="B235:C242"/>
    <mergeCell ref="D235:F242"/>
    <mergeCell ref="G235:H242"/>
    <mergeCell ref="N235:N242"/>
    <mergeCell ref="A211:A218"/>
    <mergeCell ref="B211:C218"/>
    <mergeCell ref="D211:F218"/>
    <mergeCell ref="G211:H218"/>
    <mergeCell ref="N211:N218"/>
    <mergeCell ref="A219:A226"/>
    <mergeCell ref="B219:C226"/>
    <mergeCell ref="D219:F226"/>
    <mergeCell ref="G219:H226"/>
    <mergeCell ref="N219:N226"/>
    <mergeCell ref="A195:A202"/>
    <mergeCell ref="B195:C202"/>
    <mergeCell ref="D195:F202"/>
    <mergeCell ref="G195:H202"/>
    <mergeCell ref="N195:N202"/>
    <mergeCell ref="A203:A210"/>
    <mergeCell ref="B203:C210"/>
    <mergeCell ref="D203:F210"/>
    <mergeCell ref="G203:H210"/>
    <mergeCell ref="N203:N210"/>
    <mergeCell ref="A179:A186"/>
    <mergeCell ref="B179:C186"/>
    <mergeCell ref="D179:F186"/>
    <mergeCell ref="G179:H186"/>
    <mergeCell ref="N179:N186"/>
    <mergeCell ref="A187:A194"/>
    <mergeCell ref="B187:C194"/>
    <mergeCell ref="D187:F194"/>
    <mergeCell ref="G187:H194"/>
    <mergeCell ref="N187:N194"/>
    <mergeCell ref="A163:A170"/>
    <mergeCell ref="B163:C170"/>
    <mergeCell ref="D163:F170"/>
    <mergeCell ref="G163:H170"/>
    <mergeCell ref="N163:N170"/>
    <mergeCell ref="A171:A178"/>
    <mergeCell ref="B171:C178"/>
    <mergeCell ref="D171:F178"/>
    <mergeCell ref="G171:H178"/>
    <mergeCell ref="N171:N178"/>
    <mergeCell ref="A147:A154"/>
    <mergeCell ref="B147:C154"/>
    <mergeCell ref="D147:F154"/>
    <mergeCell ref="G147:H154"/>
    <mergeCell ref="N147:N154"/>
    <mergeCell ref="A155:A162"/>
    <mergeCell ref="B155:C162"/>
    <mergeCell ref="D155:F162"/>
    <mergeCell ref="G155:H162"/>
    <mergeCell ref="N155:N162"/>
    <mergeCell ref="A131:A138"/>
    <mergeCell ref="B131:C138"/>
    <mergeCell ref="D131:F138"/>
    <mergeCell ref="G131:H138"/>
    <mergeCell ref="N131:N138"/>
    <mergeCell ref="A139:A146"/>
    <mergeCell ref="B139:C146"/>
    <mergeCell ref="D139:F146"/>
    <mergeCell ref="G139:H146"/>
    <mergeCell ref="N139:N146"/>
    <mergeCell ref="A115:A122"/>
    <mergeCell ref="B115:C122"/>
    <mergeCell ref="D115:F122"/>
    <mergeCell ref="G115:H122"/>
    <mergeCell ref="N115:N122"/>
    <mergeCell ref="A123:A130"/>
    <mergeCell ref="B123:C130"/>
    <mergeCell ref="D123:F130"/>
    <mergeCell ref="G123:H130"/>
    <mergeCell ref="N123:N130"/>
    <mergeCell ref="A99:A106"/>
    <mergeCell ref="B99:C106"/>
    <mergeCell ref="D99:F106"/>
    <mergeCell ref="G99:H106"/>
    <mergeCell ref="N99:N106"/>
    <mergeCell ref="A107:A114"/>
    <mergeCell ref="B107:C114"/>
    <mergeCell ref="D107:F114"/>
    <mergeCell ref="G107:H114"/>
    <mergeCell ref="N107:N114"/>
    <mergeCell ref="A83:A90"/>
    <mergeCell ref="B83:C90"/>
    <mergeCell ref="D83:F90"/>
    <mergeCell ref="G83:H90"/>
    <mergeCell ref="N83:N90"/>
    <mergeCell ref="A91:A98"/>
    <mergeCell ref="B91:C98"/>
    <mergeCell ref="D91:F98"/>
    <mergeCell ref="G91:H98"/>
    <mergeCell ref="N91:N98"/>
    <mergeCell ref="A67:A74"/>
    <mergeCell ref="B67:C74"/>
    <mergeCell ref="D67:F74"/>
    <mergeCell ref="G67:H74"/>
    <mergeCell ref="N67:N74"/>
    <mergeCell ref="A75:A82"/>
    <mergeCell ref="B75:C82"/>
    <mergeCell ref="D75:F82"/>
    <mergeCell ref="G75:H82"/>
    <mergeCell ref="N75:N82"/>
    <mergeCell ref="A51:A58"/>
    <mergeCell ref="B51:C58"/>
    <mergeCell ref="D51:F58"/>
    <mergeCell ref="G51:H58"/>
    <mergeCell ref="N51:N58"/>
    <mergeCell ref="A59:A66"/>
    <mergeCell ref="B59:C66"/>
    <mergeCell ref="D59:F66"/>
    <mergeCell ref="G59:H66"/>
    <mergeCell ref="N59:N66"/>
    <mergeCell ref="G10:H17"/>
    <mergeCell ref="N10:N17"/>
    <mergeCell ref="A35:A42"/>
    <mergeCell ref="B35:C42"/>
    <mergeCell ref="D35:F42"/>
    <mergeCell ref="G35:H42"/>
    <mergeCell ref="N35:N42"/>
    <mergeCell ref="A43:A50"/>
    <mergeCell ref="B43:C50"/>
    <mergeCell ref="D43:F50"/>
    <mergeCell ref="G43:H50"/>
    <mergeCell ref="N43:N50"/>
    <mergeCell ref="M28:N28"/>
    <mergeCell ref="B26:I26"/>
    <mergeCell ref="A18:A25"/>
    <mergeCell ref="B18:C25"/>
    <mergeCell ref="D18:F25"/>
    <mergeCell ref="G18:H25"/>
    <mergeCell ref="N18:N25"/>
    <mergeCell ref="A10:A17"/>
    <mergeCell ref="B10:C17"/>
    <mergeCell ref="D10:F17"/>
    <mergeCell ref="K1:N1"/>
    <mergeCell ref="K2:N2"/>
    <mergeCell ref="K3:N3"/>
    <mergeCell ref="A5:N5"/>
    <mergeCell ref="A6:N6"/>
    <mergeCell ref="A7:A9"/>
    <mergeCell ref="B7:C9"/>
    <mergeCell ref="D7:F9"/>
    <mergeCell ref="G7:H9"/>
    <mergeCell ref="I7:M7"/>
    <mergeCell ref="N7:N9"/>
    <mergeCell ref="I8:I9"/>
    <mergeCell ref="J8:J9"/>
    <mergeCell ref="K8:M8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82"/>
  <sheetViews>
    <sheetView topLeftCell="A4" workbookViewId="0">
      <selection activeCell="D10" sqref="D10:F17"/>
    </sheetView>
  </sheetViews>
  <sheetFormatPr defaultRowHeight="15"/>
  <cols>
    <col min="1" max="1" width="4.7109375" customWidth="1"/>
    <col min="3" max="3" width="17.28515625" customWidth="1"/>
    <col min="4" max="4" width="12.2851562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10" max="10" width="9.28515625" customWidth="1"/>
    <col min="11" max="11" width="10.42578125" customWidth="1"/>
    <col min="12" max="12" width="12" customWidth="1"/>
    <col min="13" max="13" width="9.7109375" customWidth="1"/>
    <col min="14" max="14" width="22.5703125" customWidth="1"/>
  </cols>
  <sheetData>
    <row r="1" spans="1:14" ht="18.75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377</v>
      </c>
      <c r="L1" s="88"/>
      <c r="M1" s="88"/>
      <c r="N1" s="88"/>
    </row>
    <row r="2" spans="1:14" ht="18.75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</row>
    <row r="3" spans="1:14" ht="18.75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</row>
    <row r="4" spans="1:14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1.75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25.5" customHeight="1">
      <c r="A6" s="114" t="s">
        <v>436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15.75">
      <c r="A7" s="81" t="s">
        <v>2</v>
      </c>
      <c r="B7" s="81" t="s">
        <v>41</v>
      </c>
      <c r="C7" s="81"/>
      <c r="D7" s="81" t="s">
        <v>4</v>
      </c>
      <c r="E7" s="81"/>
      <c r="F7" s="81"/>
      <c r="G7" s="81" t="s">
        <v>5</v>
      </c>
      <c r="H7" s="81"/>
      <c r="I7" s="92" t="s">
        <v>6</v>
      </c>
      <c r="J7" s="93"/>
      <c r="K7" s="93"/>
      <c r="L7" s="93"/>
      <c r="M7" s="94"/>
      <c r="N7" s="81" t="s">
        <v>13</v>
      </c>
    </row>
    <row r="8" spans="1:14" ht="15.75">
      <c r="A8" s="81"/>
      <c r="B8" s="81"/>
      <c r="C8" s="81"/>
      <c r="D8" s="81"/>
      <c r="E8" s="81"/>
      <c r="F8" s="81"/>
      <c r="G8" s="81"/>
      <c r="H8" s="81"/>
      <c r="I8" s="95" t="s">
        <v>7</v>
      </c>
      <c r="J8" s="95" t="s">
        <v>8</v>
      </c>
      <c r="K8" s="95" t="s">
        <v>9</v>
      </c>
      <c r="L8" s="95"/>
      <c r="M8" s="95"/>
      <c r="N8" s="81"/>
    </row>
    <row r="9" spans="1:14" ht="47.25">
      <c r="A9" s="81"/>
      <c r="B9" s="81"/>
      <c r="C9" s="81"/>
      <c r="D9" s="81"/>
      <c r="E9" s="81"/>
      <c r="F9" s="81"/>
      <c r="G9" s="81"/>
      <c r="H9" s="81"/>
      <c r="I9" s="95"/>
      <c r="J9" s="95"/>
      <c r="K9" s="60" t="s">
        <v>10</v>
      </c>
      <c r="L9" s="60" t="s">
        <v>220</v>
      </c>
      <c r="M9" s="60" t="s">
        <v>12</v>
      </c>
      <c r="N9" s="81"/>
    </row>
    <row r="10" spans="1:14" ht="78.75">
      <c r="A10" s="96" t="s">
        <v>375</v>
      </c>
      <c r="B10" s="71" t="s">
        <v>184</v>
      </c>
      <c r="C10" s="72"/>
      <c r="D10" s="71" t="s">
        <v>189</v>
      </c>
      <c r="E10" s="84"/>
      <c r="F10" s="72"/>
      <c r="G10" s="71" t="s">
        <v>239</v>
      </c>
      <c r="H10" s="72"/>
      <c r="I10" s="61" t="s">
        <v>241</v>
      </c>
      <c r="J10" s="44">
        <f>SUM(J11:J17)</f>
        <v>7000</v>
      </c>
      <c r="K10" s="44">
        <f>SUM(K11:K17)</f>
        <v>7000</v>
      </c>
      <c r="L10" s="61" t="s">
        <v>16</v>
      </c>
      <c r="M10" s="61"/>
      <c r="N10" s="83" t="s">
        <v>28</v>
      </c>
    </row>
    <row r="11" spans="1:14" ht="21.75" customHeight="1">
      <c r="A11" s="97"/>
      <c r="B11" s="73"/>
      <c r="C11" s="74"/>
      <c r="D11" s="73"/>
      <c r="E11" s="85"/>
      <c r="F11" s="74"/>
      <c r="G11" s="73"/>
      <c r="H11" s="74"/>
      <c r="I11" s="12">
        <v>2024</v>
      </c>
      <c r="J11" s="44">
        <f>K11</f>
        <v>1000</v>
      </c>
      <c r="K11" s="44">
        <v>1000</v>
      </c>
      <c r="L11" s="13" t="s">
        <v>22</v>
      </c>
      <c r="M11" s="12"/>
      <c r="N11" s="83"/>
    </row>
    <row r="12" spans="1:14" ht="21" customHeight="1">
      <c r="A12" s="97"/>
      <c r="B12" s="73"/>
      <c r="C12" s="74"/>
      <c r="D12" s="73"/>
      <c r="E12" s="85"/>
      <c r="F12" s="74"/>
      <c r="G12" s="73"/>
      <c r="H12" s="74"/>
      <c r="I12" s="12">
        <v>2025</v>
      </c>
      <c r="J12" s="44">
        <f t="shared" ref="J12:J17" si="0">K12</f>
        <v>1000</v>
      </c>
      <c r="K12" s="44">
        <v>1000</v>
      </c>
      <c r="L12" s="13" t="s">
        <v>22</v>
      </c>
      <c r="M12" s="12"/>
      <c r="N12" s="83"/>
    </row>
    <row r="13" spans="1:14" ht="21" customHeight="1">
      <c r="A13" s="97"/>
      <c r="B13" s="73"/>
      <c r="C13" s="74"/>
      <c r="D13" s="73"/>
      <c r="E13" s="85"/>
      <c r="F13" s="74"/>
      <c r="G13" s="73"/>
      <c r="H13" s="74"/>
      <c r="I13" s="12">
        <v>2026</v>
      </c>
      <c r="J13" s="44">
        <f t="shared" si="0"/>
        <v>1000</v>
      </c>
      <c r="K13" s="44">
        <v>1000</v>
      </c>
      <c r="L13" s="13" t="s">
        <v>22</v>
      </c>
      <c r="M13" s="12"/>
      <c r="N13" s="83"/>
    </row>
    <row r="14" spans="1:14" ht="21.75" customHeight="1">
      <c r="A14" s="97"/>
      <c r="B14" s="73"/>
      <c r="C14" s="74"/>
      <c r="D14" s="73"/>
      <c r="E14" s="85"/>
      <c r="F14" s="74"/>
      <c r="G14" s="73"/>
      <c r="H14" s="74"/>
      <c r="I14" s="12">
        <v>2027</v>
      </c>
      <c r="J14" s="44">
        <f t="shared" si="0"/>
        <v>1000</v>
      </c>
      <c r="K14" s="44">
        <v>1000</v>
      </c>
      <c r="L14" s="13" t="s">
        <v>22</v>
      </c>
      <c r="M14" s="12"/>
      <c r="N14" s="83"/>
    </row>
    <row r="15" spans="1:14" ht="21" customHeight="1">
      <c r="A15" s="97"/>
      <c r="B15" s="73"/>
      <c r="C15" s="74"/>
      <c r="D15" s="73"/>
      <c r="E15" s="85"/>
      <c r="F15" s="74"/>
      <c r="G15" s="73"/>
      <c r="H15" s="74"/>
      <c r="I15" s="12">
        <v>2028</v>
      </c>
      <c r="J15" s="44">
        <f t="shared" si="0"/>
        <v>1000</v>
      </c>
      <c r="K15" s="44">
        <v>1000</v>
      </c>
      <c r="L15" s="13" t="s">
        <v>22</v>
      </c>
      <c r="M15" s="12"/>
      <c r="N15" s="83"/>
    </row>
    <row r="16" spans="1:14" ht="23.25" customHeight="1">
      <c r="A16" s="97"/>
      <c r="B16" s="73"/>
      <c r="C16" s="74"/>
      <c r="D16" s="73"/>
      <c r="E16" s="85"/>
      <c r="F16" s="74"/>
      <c r="G16" s="73"/>
      <c r="H16" s="74"/>
      <c r="I16" s="12">
        <v>2029</v>
      </c>
      <c r="J16" s="44">
        <f t="shared" si="0"/>
        <v>1000</v>
      </c>
      <c r="K16" s="44">
        <v>1000</v>
      </c>
      <c r="L16" s="13" t="s">
        <v>22</v>
      </c>
      <c r="M16" s="12"/>
      <c r="N16" s="83"/>
    </row>
    <row r="17" spans="1:15" ht="117.75" customHeight="1">
      <c r="A17" s="98"/>
      <c r="B17" s="75"/>
      <c r="C17" s="76"/>
      <c r="D17" s="75"/>
      <c r="E17" s="86"/>
      <c r="F17" s="76"/>
      <c r="G17" s="75"/>
      <c r="H17" s="76"/>
      <c r="I17" s="12">
        <v>2030</v>
      </c>
      <c r="J17" s="44">
        <f t="shared" si="0"/>
        <v>1000</v>
      </c>
      <c r="K17" s="44">
        <v>1000</v>
      </c>
      <c r="L17" s="13" t="s">
        <v>22</v>
      </c>
      <c r="M17" s="12"/>
      <c r="N17" s="83"/>
    </row>
    <row r="18" spans="1:15" ht="72" customHeight="1">
      <c r="A18" s="96" t="s">
        <v>376</v>
      </c>
      <c r="B18" s="71" t="s">
        <v>165</v>
      </c>
      <c r="C18" s="72"/>
      <c r="D18" s="83" t="s">
        <v>199</v>
      </c>
      <c r="E18" s="83"/>
      <c r="F18" s="83"/>
      <c r="G18" s="71" t="s">
        <v>239</v>
      </c>
      <c r="H18" s="72"/>
      <c r="I18" s="61" t="s">
        <v>241</v>
      </c>
      <c r="J18" s="44">
        <f>SUM(J19:J25)</f>
        <v>14000</v>
      </c>
      <c r="K18" s="44">
        <f>SUM(K19:K25)</f>
        <v>14000</v>
      </c>
      <c r="L18" s="61" t="s">
        <v>16</v>
      </c>
      <c r="M18" s="61"/>
      <c r="N18" s="83" t="s">
        <v>166</v>
      </c>
    </row>
    <row r="19" spans="1:15" ht="29.25" customHeight="1">
      <c r="A19" s="97"/>
      <c r="B19" s="73"/>
      <c r="C19" s="74"/>
      <c r="D19" s="83"/>
      <c r="E19" s="83"/>
      <c r="F19" s="83"/>
      <c r="G19" s="73"/>
      <c r="H19" s="74"/>
      <c r="I19" s="12">
        <v>2024</v>
      </c>
      <c r="J19" s="44">
        <v>2000</v>
      </c>
      <c r="K19" s="44">
        <v>2000</v>
      </c>
      <c r="L19" s="13" t="s">
        <v>22</v>
      </c>
      <c r="M19" s="12"/>
      <c r="N19" s="83"/>
    </row>
    <row r="20" spans="1:15" s="65" customFormat="1" ht="30" customHeight="1">
      <c r="A20" s="97"/>
      <c r="B20" s="73"/>
      <c r="C20" s="74"/>
      <c r="D20" s="83"/>
      <c r="E20" s="83"/>
      <c r="F20" s="83"/>
      <c r="G20" s="73"/>
      <c r="H20" s="74"/>
      <c r="I20" s="12">
        <v>2025</v>
      </c>
      <c r="J20" s="44">
        <v>2000</v>
      </c>
      <c r="K20" s="44">
        <f>J20</f>
        <v>2000</v>
      </c>
      <c r="L20" s="13" t="s">
        <v>22</v>
      </c>
      <c r="M20" s="12"/>
      <c r="N20" s="83"/>
    </row>
    <row r="21" spans="1:15" ht="32.25" customHeight="1">
      <c r="A21" s="97"/>
      <c r="B21" s="73"/>
      <c r="C21" s="74"/>
      <c r="D21" s="83"/>
      <c r="E21" s="83"/>
      <c r="F21" s="83"/>
      <c r="G21" s="73"/>
      <c r="H21" s="74"/>
      <c r="I21" s="12">
        <v>2026</v>
      </c>
      <c r="J21" s="44">
        <v>2000</v>
      </c>
      <c r="K21" s="44">
        <f t="shared" ref="K21:K25" si="1">J21</f>
        <v>2000</v>
      </c>
      <c r="L21" s="13" t="s">
        <v>22</v>
      </c>
      <c r="M21" s="12"/>
      <c r="N21" s="83"/>
    </row>
    <row r="22" spans="1:15" ht="26.25" customHeight="1">
      <c r="A22" s="97"/>
      <c r="B22" s="73"/>
      <c r="C22" s="74"/>
      <c r="D22" s="83"/>
      <c r="E22" s="83"/>
      <c r="F22" s="83"/>
      <c r="G22" s="73"/>
      <c r="H22" s="74"/>
      <c r="I22" s="12">
        <v>2027</v>
      </c>
      <c r="J22" s="44">
        <v>2000</v>
      </c>
      <c r="K22" s="44">
        <f t="shared" si="1"/>
        <v>2000</v>
      </c>
      <c r="L22" s="13" t="s">
        <v>22</v>
      </c>
      <c r="M22" s="12"/>
      <c r="N22" s="83"/>
    </row>
    <row r="23" spans="1:15" ht="27" customHeight="1">
      <c r="A23" s="97"/>
      <c r="B23" s="73"/>
      <c r="C23" s="74"/>
      <c r="D23" s="83"/>
      <c r="E23" s="83"/>
      <c r="F23" s="83"/>
      <c r="G23" s="73"/>
      <c r="H23" s="74"/>
      <c r="I23" s="12">
        <v>2028</v>
      </c>
      <c r="J23" s="44">
        <v>2000</v>
      </c>
      <c r="K23" s="44">
        <f t="shared" si="1"/>
        <v>2000</v>
      </c>
      <c r="L23" s="13" t="s">
        <v>22</v>
      </c>
      <c r="M23" s="12"/>
      <c r="N23" s="83"/>
    </row>
    <row r="24" spans="1:15" ht="26.25" customHeight="1">
      <c r="A24" s="97"/>
      <c r="B24" s="73"/>
      <c r="C24" s="74"/>
      <c r="D24" s="83"/>
      <c r="E24" s="83"/>
      <c r="F24" s="83"/>
      <c r="G24" s="73"/>
      <c r="H24" s="74"/>
      <c r="I24" s="12">
        <v>2029</v>
      </c>
      <c r="J24" s="44">
        <v>2000</v>
      </c>
      <c r="K24" s="44">
        <f t="shared" si="1"/>
        <v>2000</v>
      </c>
      <c r="L24" s="13" t="s">
        <v>22</v>
      </c>
      <c r="M24" s="12"/>
      <c r="N24" s="83"/>
    </row>
    <row r="25" spans="1:15" ht="32.25" customHeight="1">
      <c r="A25" s="98"/>
      <c r="B25" s="75"/>
      <c r="C25" s="76"/>
      <c r="D25" s="83"/>
      <c r="E25" s="83"/>
      <c r="F25" s="83"/>
      <c r="G25" s="73"/>
      <c r="H25" s="74"/>
      <c r="I25" s="12">
        <v>2030</v>
      </c>
      <c r="J25" s="44">
        <v>2000</v>
      </c>
      <c r="K25" s="44">
        <f t="shared" si="1"/>
        <v>2000</v>
      </c>
      <c r="L25" s="13" t="s">
        <v>22</v>
      </c>
      <c r="M25" s="12"/>
      <c r="N25" s="83"/>
    </row>
    <row r="26" spans="1:15" ht="19.5" customHeight="1">
      <c r="A26" s="66"/>
      <c r="B26" s="89" t="s">
        <v>253</v>
      </c>
      <c r="C26" s="89"/>
      <c r="D26" s="89"/>
      <c r="E26" s="89"/>
      <c r="F26" s="89"/>
      <c r="G26" s="89"/>
      <c r="H26" s="89"/>
      <c r="I26" s="89"/>
      <c r="J26" s="45">
        <f>J10+J18</f>
        <v>21000</v>
      </c>
      <c r="K26" s="45">
        <f>K10+K18</f>
        <v>21000</v>
      </c>
      <c r="L26" s="66"/>
      <c r="M26" s="66"/>
      <c r="N26" s="66"/>
    </row>
    <row r="27" spans="1:15" ht="73.5" customHeight="1">
      <c r="A27" s="3" t="s">
        <v>389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4"/>
    </row>
    <row r="28" spans="1:15" ht="19.5" customHeight="1">
      <c r="A28" s="3" t="s">
        <v>390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80" t="s">
        <v>254</v>
      </c>
      <c r="N28" s="80"/>
      <c r="O28" s="70"/>
    </row>
    <row r="29" spans="1:15" ht="15.7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5.7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123"/>
      <c r="N30" s="123"/>
      <c r="O30" s="123"/>
    </row>
    <row r="31" spans="1:15" ht="15.7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 ht="15.7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123"/>
      <c r="N32" s="123"/>
      <c r="O32" s="123"/>
    </row>
    <row r="33" spans="1:15" ht="15.7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5" ht="15.7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123"/>
      <c r="N34" s="123"/>
      <c r="O34" s="123"/>
    </row>
    <row r="35" spans="1:15" ht="15.75">
      <c r="A35" s="124"/>
      <c r="B35" s="125"/>
      <c r="C35" s="125"/>
      <c r="D35" s="125"/>
      <c r="E35" s="125"/>
      <c r="F35" s="125"/>
      <c r="G35" s="125"/>
      <c r="H35" s="125"/>
      <c r="I35" s="7"/>
      <c r="J35" s="8"/>
      <c r="K35" s="8"/>
      <c r="L35" s="7"/>
      <c r="M35" s="7"/>
      <c r="N35" s="125"/>
    </row>
    <row r="36" spans="1:15" ht="20.25" customHeight="1">
      <c r="A36" s="124"/>
      <c r="B36" s="125"/>
      <c r="C36" s="125"/>
      <c r="D36" s="125"/>
      <c r="E36" s="125"/>
      <c r="F36" s="125"/>
      <c r="G36" s="125"/>
      <c r="H36" s="125"/>
      <c r="I36" s="8"/>
      <c r="J36" s="8"/>
      <c r="K36" s="8"/>
      <c r="L36" s="9"/>
      <c r="M36" s="8"/>
      <c r="N36" s="125"/>
    </row>
    <row r="37" spans="1:15" ht="47.25" customHeight="1">
      <c r="A37" s="124"/>
      <c r="B37" s="125"/>
      <c r="C37" s="125"/>
      <c r="D37" s="125"/>
      <c r="E37" s="125"/>
      <c r="F37" s="125"/>
      <c r="G37" s="125"/>
      <c r="H37" s="125"/>
      <c r="I37" s="8"/>
      <c r="J37" s="8"/>
      <c r="K37" s="8"/>
      <c r="L37" s="9"/>
      <c r="M37" s="8"/>
      <c r="N37" s="125"/>
    </row>
    <row r="38" spans="1:15" ht="15.75">
      <c r="A38" s="124"/>
      <c r="B38" s="125"/>
      <c r="C38" s="125"/>
      <c r="D38" s="125"/>
      <c r="E38" s="125"/>
      <c r="F38" s="125"/>
      <c r="G38" s="125"/>
      <c r="H38" s="125"/>
      <c r="I38" s="8"/>
      <c r="J38" s="8"/>
      <c r="K38" s="8"/>
      <c r="L38" s="9"/>
      <c r="M38" s="8"/>
      <c r="N38" s="125"/>
    </row>
    <row r="39" spans="1:15" ht="15.75">
      <c r="A39" s="124"/>
      <c r="B39" s="125"/>
      <c r="C39" s="125"/>
      <c r="D39" s="125"/>
      <c r="E39" s="125"/>
      <c r="F39" s="125"/>
      <c r="G39" s="125"/>
      <c r="H39" s="125"/>
      <c r="I39" s="8"/>
      <c r="J39" s="8"/>
      <c r="K39" s="8"/>
      <c r="L39" s="9"/>
      <c r="M39" s="8"/>
      <c r="N39" s="125"/>
    </row>
    <row r="40" spans="1:15" ht="15.75">
      <c r="A40" s="124"/>
      <c r="B40" s="125"/>
      <c r="C40" s="125"/>
      <c r="D40" s="125"/>
      <c r="E40" s="125"/>
      <c r="F40" s="125"/>
      <c r="G40" s="125"/>
      <c r="H40" s="125"/>
      <c r="I40" s="8"/>
      <c r="J40" s="8"/>
      <c r="K40" s="8"/>
      <c r="L40" s="9"/>
      <c r="M40" s="8"/>
      <c r="N40" s="125"/>
    </row>
    <row r="41" spans="1:15" ht="15.75">
      <c r="A41" s="124"/>
      <c r="B41" s="125"/>
      <c r="C41" s="125"/>
      <c r="D41" s="125"/>
      <c r="E41" s="125"/>
      <c r="F41" s="125"/>
      <c r="G41" s="125"/>
      <c r="H41" s="125"/>
      <c r="I41" s="8"/>
      <c r="J41" s="8"/>
      <c r="K41" s="8"/>
      <c r="L41" s="9"/>
      <c r="M41" s="8"/>
      <c r="N41" s="125"/>
    </row>
    <row r="42" spans="1:15" ht="15.75">
      <c r="A42" s="124"/>
      <c r="B42" s="125"/>
      <c r="C42" s="125"/>
      <c r="D42" s="125"/>
      <c r="E42" s="125"/>
      <c r="F42" s="125"/>
      <c r="G42" s="125"/>
      <c r="H42" s="125"/>
      <c r="I42" s="8"/>
      <c r="J42" s="8"/>
      <c r="K42" s="8"/>
      <c r="L42" s="9"/>
      <c r="M42" s="8"/>
      <c r="N42" s="125"/>
    </row>
    <row r="43" spans="1:15" ht="15.75">
      <c r="A43" s="124"/>
      <c r="B43" s="125"/>
      <c r="C43" s="125"/>
      <c r="D43" s="125"/>
      <c r="E43" s="125"/>
      <c r="F43" s="125"/>
      <c r="G43" s="125"/>
      <c r="H43" s="125"/>
      <c r="I43" s="7"/>
      <c r="J43" s="8"/>
      <c r="K43" s="8"/>
      <c r="L43" s="7"/>
      <c r="M43" s="7"/>
      <c r="N43" s="125"/>
    </row>
    <row r="44" spans="1:15" ht="114" customHeight="1">
      <c r="A44" s="124"/>
      <c r="B44" s="125"/>
      <c r="C44" s="125"/>
      <c r="D44" s="125"/>
      <c r="E44" s="125"/>
      <c r="F44" s="125"/>
      <c r="G44" s="125"/>
      <c r="H44" s="125"/>
      <c r="I44" s="8"/>
      <c r="J44" s="8"/>
      <c r="K44" s="8"/>
      <c r="L44" s="9"/>
      <c r="M44" s="8"/>
      <c r="N44" s="125"/>
    </row>
    <row r="45" spans="1:15" ht="47.25" customHeight="1">
      <c r="A45" s="124"/>
      <c r="B45" s="125"/>
      <c r="C45" s="125"/>
      <c r="D45" s="125"/>
      <c r="E45" s="125"/>
      <c r="F45" s="125"/>
      <c r="G45" s="125"/>
      <c r="H45" s="125"/>
      <c r="I45" s="8"/>
      <c r="J45" s="8"/>
      <c r="K45" s="8"/>
      <c r="L45" s="9"/>
      <c r="M45" s="8"/>
      <c r="N45" s="125"/>
    </row>
    <row r="46" spans="1:15" ht="15.75">
      <c r="A46" s="124"/>
      <c r="B46" s="125"/>
      <c r="C46" s="125"/>
      <c r="D46" s="125"/>
      <c r="E46" s="125"/>
      <c r="F46" s="125"/>
      <c r="G46" s="125"/>
      <c r="H46" s="125"/>
      <c r="I46" s="8"/>
      <c r="J46" s="8"/>
      <c r="K46" s="8"/>
      <c r="L46" s="9"/>
      <c r="M46" s="8"/>
      <c r="N46" s="125"/>
    </row>
    <row r="47" spans="1:15" ht="15.75">
      <c r="A47" s="124"/>
      <c r="B47" s="125"/>
      <c r="C47" s="125"/>
      <c r="D47" s="125"/>
      <c r="E47" s="125"/>
      <c r="F47" s="125"/>
      <c r="G47" s="125"/>
      <c r="H47" s="125"/>
      <c r="I47" s="8"/>
      <c r="J47" s="8"/>
      <c r="K47" s="8"/>
      <c r="L47" s="9"/>
      <c r="M47" s="8"/>
      <c r="N47" s="125"/>
    </row>
    <row r="48" spans="1:15" ht="15.75">
      <c r="A48" s="124"/>
      <c r="B48" s="125"/>
      <c r="C48" s="125"/>
      <c r="D48" s="125"/>
      <c r="E48" s="125"/>
      <c r="F48" s="125"/>
      <c r="G48" s="125"/>
      <c r="H48" s="125"/>
      <c r="I48" s="8"/>
      <c r="J48" s="8"/>
      <c r="K48" s="8"/>
      <c r="L48" s="9"/>
      <c r="M48" s="8"/>
      <c r="N48" s="125"/>
    </row>
    <row r="49" spans="1:14" ht="15.75">
      <c r="A49" s="124"/>
      <c r="B49" s="125"/>
      <c r="C49" s="125"/>
      <c r="D49" s="125"/>
      <c r="E49" s="125"/>
      <c r="F49" s="125"/>
      <c r="G49" s="125"/>
      <c r="H49" s="125"/>
      <c r="I49" s="8"/>
      <c r="J49" s="8"/>
      <c r="K49" s="8"/>
      <c r="L49" s="9"/>
      <c r="M49" s="8"/>
      <c r="N49" s="125"/>
    </row>
    <row r="50" spans="1:14" ht="15.75">
      <c r="A50" s="124"/>
      <c r="B50" s="125"/>
      <c r="C50" s="125"/>
      <c r="D50" s="125"/>
      <c r="E50" s="125"/>
      <c r="F50" s="125"/>
      <c r="G50" s="125"/>
      <c r="H50" s="125"/>
      <c r="I50" s="8"/>
      <c r="J50" s="8"/>
      <c r="K50" s="8"/>
      <c r="L50" s="9"/>
      <c r="M50" s="8"/>
      <c r="N50" s="125"/>
    </row>
    <row r="51" spans="1:14" ht="15.75">
      <c r="A51" s="124"/>
      <c r="B51" s="125"/>
      <c r="C51" s="125"/>
      <c r="D51" s="125"/>
      <c r="E51" s="125"/>
      <c r="F51" s="125"/>
      <c r="G51" s="125"/>
      <c r="H51" s="125"/>
      <c r="I51" s="7"/>
      <c r="J51" s="8"/>
      <c r="K51" s="8"/>
      <c r="L51" s="7"/>
      <c r="M51" s="7"/>
      <c r="N51" s="125"/>
    </row>
    <row r="52" spans="1:14" ht="80.25" customHeight="1">
      <c r="A52" s="124"/>
      <c r="B52" s="125"/>
      <c r="C52" s="125"/>
      <c r="D52" s="125"/>
      <c r="E52" s="125"/>
      <c r="F52" s="125"/>
      <c r="G52" s="125"/>
      <c r="H52" s="125"/>
      <c r="I52" s="8"/>
      <c r="J52" s="8"/>
      <c r="K52" s="8"/>
      <c r="L52" s="9"/>
      <c r="M52" s="8"/>
      <c r="N52" s="125"/>
    </row>
    <row r="53" spans="1:14" ht="47.25" customHeight="1">
      <c r="A53" s="124"/>
      <c r="B53" s="125"/>
      <c r="C53" s="125"/>
      <c r="D53" s="125"/>
      <c r="E53" s="125"/>
      <c r="F53" s="125"/>
      <c r="G53" s="125"/>
      <c r="H53" s="125"/>
      <c r="I53" s="8"/>
      <c r="J53" s="8"/>
      <c r="K53" s="8"/>
      <c r="L53" s="9"/>
      <c r="M53" s="8"/>
      <c r="N53" s="125"/>
    </row>
    <row r="54" spans="1:14" ht="15.75">
      <c r="A54" s="124"/>
      <c r="B54" s="125"/>
      <c r="C54" s="125"/>
      <c r="D54" s="125"/>
      <c r="E54" s="125"/>
      <c r="F54" s="125"/>
      <c r="G54" s="125"/>
      <c r="H54" s="125"/>
      <c r="I54" s="8"/>
      <c r="J54" s="8"/>
      <c r="K54" s="8"/>
      <c r="L54" s="9"/>
      <c r="M54" s="8"/>
      <c r="N54" s="125"/>
    </row>
    <row r="55" spans="1:14" ht="15.75">
      <c r="A55" s="124"/>
      <c r="B55" s="125"/>
      <c r="C55" s="125"/>
      <c r="D55" s="125"/>
      <c r="E55" s="125"/>
      <c r="F55" s="125"/>
      <c r="G55" s="125"/>
      <c r="H55" s="125"/>
      <c r="I55" s="8"/>
      <c r="J55" s="8"/>
      <c r="K55" s="8"/>
      <c r="L55" s="9"/>
      <c r="M55" s="8"/>
      <c r="N55" s="125"/>
    </row>
    <row r="56" spans="1:14" ht="15.75">
      <c r="A56" s="124"/>
      <c r="B56" s="125"/>
      <c r="C56" s="125"/>
      <c r="D56" s="125"/>
      <c r="E56" s="125"/>
      <c r="F56" s="125"/>
      <c r="G56" s="125"/>
      <c r="H56" s="125"/>
      <c r="I56" s="8"/>
      <c r="J56" s="8"/>
      <c r="K56" s="8"/>
      <c r="L56" s="9"/>
      <c r="M56" s="8"/>
      <c r="N56" s="125"/>
    </row>
    <row r="57" spans="1:14" ht="15.75">
      <c r="A57" s="124"/>
      <c r="B57" s="125"/>
      <c r="C57" s="125"/>
      <c r="D57" s="125"/>
      <c r="E57" s="125"/>
      <c r="F57" s="125"/>
      <c r="G57" s="125"/>
      <c r="H57" s="125"/>
      <c r="I57" s="8"/>
      <c r="J57" s="8"/>
      <c r="K57" s="8"/>
      <c r="L57" s="9"/>
      <c r="M57" s="8"/>
      <c r="N57" s="125"/>
    </row>
    <row r="58" spans="1:14" ht="15.75">
      <c r="A58" s="124"/>
      <c r="B58" s="125"/>
      <c r="C58" s="125"/>
      <c r="D58" s="125"/>
      <c r="E58" s="125"/>
      <c r="F58" s="125"/>
      <c r="G58" s="125"/>
      <c r="H58" s="125"/>
      <c r="I58" s="8"/>
      <c r="J58" s="8"/>
      <c r="K58" s="8"/>
      <c r="L58" s="9"/>
      <c r="M58" s="8"/>
      <c r="N58" s="125"/>
    </row>
    <row r="59" spans="1:14" ht="15.75">
      <c r="A59" s="124"/>
      <c r="B59" s="125"/>
      <c r="C59" s="125"/>
      <c r="D59" s="125"/>
      <c r="E59" s="125"/>
      <c r="F59" s="125"/>
      <c r="G59" s="125"/>
      <c r="H59" s="125"/>
      <c r="I59" s="7"/>
      <c r="J59" s="8"/>
      <c r="K59" s="8"/>
      <c r="L59" s="7"/>
      <c r="M59" s="7"/>
      <c r="N59" s="125"/>
    </row>
    <row r="60" spans="1:14" ht="17.25" customHeight="1">
      <c r="A60" s="124"/>
      <c r="B60" s="125"/>
      <c r="C60" s="125"/>
      <c r="D60" s="125"/>
      <c r="E60" s="125"/>
      <c r="F60" s="125"/>
      <c r="G60" s="125"/>
      <c r="H60" s="125"/>
      <c r="I60" s="8"/>
      <c r="J60" s="8"/>
      <c r="K60" s="8"/>
      <c r="L60" s="9"/>
      <c r="M60" s="8"/>
      <c r="N60" s="125"/>
    </row>
    <row r="61" spans="1:14" ht="47.25" customHeight="1">
      <c r="A61" s="124"/>
      <c r="B61" s="125"/>
      <c r="C61" s="125"/>
      <c r="D61" s="125"/>
      <c r="E61" s="125"/>
      <c r="F61" s="125"/>
      <c r="G61" s="125"/>
      <c r="H61" s="125"/>
      <c r="I61" s="8"/>
      <c r="J61" s="8"/>
      <c r="K61" s="8"/>
      <c r="L61" s="9"/>
      <c r="M61" s="8"/>
      <c r="N61" s="125"/>
    </row>
    <row r="62" spans="1:14" ht="15.75">
      <c r="A62" s="124"/>
      <c r="B62" s="125"/>
      <c r="C62" s="125"/>
      <c r="D62" s="125"/>
      <c r="E62" s="125"/>
      <c r="F62" s="125"/>
      <c r="G62" s="125"/>
      <c r="H62" s="125"/>
      <c r="I62" s="8"/>
      <c r="J62" s="8"/>
      <c r="K62" s="8"/>
      <c r="L62" s="9"/>
      <c r="M62" s="8"/>
      <c r="N62" s="125"/>
    </row>
    <row r="63" spans="1:14" ht="15.75">
      <c r="A63" s="124"/>
      <c r="B63" s="125"/>
      <c r="C63" s="125"/>
      <c r="D63" s="125"/>
      <c r="E63" s="125"/>
      <c r="F63" s="125"/>
      <c r="G63" s="125"/>
      <c r="H63" s="125"/>
      <c r="I63" s="8"/>
      <c r="J63" s="8"/>
      <c r="K63" s="8"/>
      <c r="L63" s="9"/>
      <c r="M63" s="8"/>
      <c r="N63" s="125"/>
    </row>
    <row r="64" spans="1:14" ht="15.75">
      <c r="A64" s="124"/>
      <c r="B64" s="125"/>
      <c r="C64" s="125"/>
      <c r="D64" s="125"/>
      <c r="E64" s="125"/>
      <c r="F64" s="125"/>
      <c r="G64" s="125"/>
      <c r="H64" s="125"/>
      <c r="I64" s="8"/>
      <c r="J64" s="8"/>
      <c r="K64" s="8"/>
      <c r="L64" s="9"/>
      <c r="M64" s="8"/>
      <c r="N64" s="125"/>
    </row>
    <row r="65" spans="1:14" ht="15.75">
      <c r="A65" s="124"/>
      <c r="B65" s="125"/>
      <c r="C65" s="125"/>
      <c r="D65" s="125"/>
      <c r="E65" s="125"/>
      <c r="F65" s="125"/>
      <c r="G65" s="125"/>
      <c r="H65" s="125"/>
      <c r="I65" s="8"/>
      <c r="J65" s="8"/>
      <c r="K65" s="8"/>
      <c r="L65" s="9"/>
      <c r="M65" s="8"/>
      <c r="N65" s="125"/>
    </row>
    <row r="66" spans="1:14" ht="15.75">
      <c r="A66" s="124"/>
      <c r="B66" s="125"/>
      <c r="C66" s="125"/>
      <c r="D66" s="125"/>
      <c r="E66" s="125"/>
      <c r="F66" s="125"/>
      <c r="G66" s="125"/>
      <c r="H66" s="125"/>
      <c r="I66" s="8"/>
      <c r="J66" s="8"/>
      <c r="K66" s="8"/>
      <c r="L66" s="9"/>
      <c r="M66" s="8"/>
      <c r="N66" s="125"/>
    </row>
    <row r="67" spans="1:14" ht="15.75">
      <c r="A67" s="124"/>
      <c r="B67" s="125"/>
      <c r="C67" s="125"/>
      <c r="D67" s="125"/>
      <c r="E67" s="125"/>
      <c r="F67" s="125"/>
      <c r="G67" s="125"/>
      <c r="H67" s="125"/>
      <c r="I67" s="7"/>
      <c r="J67" s="8"/>
      <c r="K67" s="8"/>
      <c r="L67" s="7"/>
      <c r="M67" s="7"/>
      <c r="N67" s="125"/>
    </row>
    <row r="68" spans="1:14" ht="15.75">
      <c r="A68" s="124"/>
      <c r="B68" s="125"/>
      <c r="C68" s="125"/>
      <c r="D68" s="125"/>
      <c r="E68" s="125"/>
      <c r="F68" s="125"/>
      <c r="G68" s="125"/>
      <c r="H68" s="125"/>
      <c r="I68" s="8"/>
      <c r="J68" s="8"/>
      <c r="K68" s="8"/>
      <c r="L68" s="9"/>
      <c r="M68" s="8"/>
      <c r="N68" s="125"/>
    </row>
    <row r="69" spans="1:14" ht="47.25" customHeight="1">
      <c r="A69" s="124"/>
      <c r="B69" s="125"/>
      <c r="C69" s="125"/>
      <c r="D69" s="125"/>
      <c r="E69" s="125"/>
      <c r="F69" s="125"/>
      <c r="G69" s="125"/>
      <c r="H69" s="125"/>
      <c r="I69" s="8"/>
      <c r="J69" s="8"/>
      <c r="K69" s="8"/>
      <c r="L69" s="9"/>
      <c r="M69" s="8"/>
      <c r="N69" s="125"/>
    </row>
    <row r="70" spans="1:14" ht="15.75">
      <c r="A70" s="124"/>
      <c r="B70" s="125"/>
      <c r="C70" s="125"/>
      <c r="D70" s="125"/>
      <c r="E70" s="125"/>
      <c r="F70" s="125"/>
      <c r="G70" s="125"/>
      <c r="H70" s="125"/>
      <c r="I70" s="8"/>
      <c r="J70" s="8"/>
      <c r="K70" s="8"/>
      <c r="L70" s="9"/>
      <c r="M70" s="8"/>
      <c r="N70" s="125"/>
    </row>
    <row r="71" spans="1:14" ht="15.75">
      <c r="A71" s="124"/>
      <c r="B71" s="125"/>
      <c r="C71" s="125"/>
      <c r="D71" s="125"/>
      <c r="E71" s="125"/>
      <c r="F71" s="125"/>
      <c r="G71" s="125"/>
      <c r="H71" s="125"/>
      <c r="I71" s="8"/>
      <c r="J71" s="8"/>
      <c r="K71" s="8"/>
      <c r="L71" s="9"/>
      <c r="M71" s="8"/>
      <c r="N71" s="125"/>
    </row>
    <row r="72" spans="1:14" ht="15.75">
      <c r="A72" s="124"/>
      <c r="B72" s="125"/>
      <c r="C72" s="125"/>
      <c r="D72" s="125"/>
      <c r="E72" s="125"/>
      <c r="F72" s="125"/>
      <c r="G72" s="125"/>
      <c r="H72" s="125"/>
      <c r="I72" s="8"/>
      <c r="J72" s="8"/>
      <c r="K72" s="8"/>
      <c r="L72" s="9"/>
      <c r="M72" s="8"/>
      <c r="N72" s="125"/>
    </row>
    <row r="73" spans="1:14" ht="15.75">
      <c r="A73" s="124"/>
      <c r="B73" s="125"/>
      <c r="C73" s="125"/>
      <c r="D73" s="125"/>
      <c r="E73" s="125"/>
      <c r="F73" s="125"/>
      <c r="G73" s="125"/>
      <c r="H73" s="125"/>
      <c r="I73" s="8"/>
      <c r="J73" s="8"/>
      <c r="K73" s="8"/>
      <c r="L73" s="9"/>
      <c r="M73" s="8"/>
      <c r="N73" s="125"/>
    </row>
    <row r="74" spans="1:14" ht="15.75">
      <c r="A74" s="124"/>
      <c r="B74" s="125"/>
      <c r="C74" s="125"/>
      <c r="D74" s="125"/>
      <c r="E74" s="125"/>
      <c r="F74" s="125"/>
      <c r="G74" s="125"/>
      <c r="H74" s="125"/>
      <c r="I74" s="8"/>
      <c r="J74" s="8"/>
      <c r="K74" s="8"/>
      <c r="L74" s="9"/>
      <c r="M74" s="8"/>
      <c r="N74" s="125"/>
    </row>
    <row r="75" spans="1:14" ht="15.75">
      <c r="A75" s="124"/>
      <c r="B75" s="125"/>
      <c r="C75" s="125"/>
      <c r="D75" s="125"/>
      <c r="E75" s="125"/>
      <c r="F75" s="125"/>
      <c r="G75" s="125"/>
      <c r="H75" s="125"/>
      <c r="I75" s="7"/>
      <c r="J75" s="8"/>
      <c r="K75" s="8"/>
      <c r="L75" s="7"/>
      <c r="M75" s="7"/>
      <c r="N75" s="125"/>
    </row>
    <row r="76" spans="1:14" ht="15.75">
      <c r="A76" s="124"/>
      <c r="B76" s="125"/>
      <c r="C76" s="125"/>
      <c r="D76" s="125"/>
      <c r="E76" s="125"/>
      <c r="F76" s="125"/>
      <c r="G76" s="125"/>
      <c r="H76" s="125"/>
      <c r="I76" s="8"/>
      <c r="J76" s="8"/>
      <c r="K76" s="8"/>
      <c r="L76" s="9"/>
      <c r="M76" s="8"/>
      <c r="N76" s="125"/>
    </row>
    <row r="77" spans="1:14" ht="15.75">
      <c r="A77" s="124"/>
      <c r="B77" s="125"/>
      <c r="C77" s="125"/>
      <c r="D77" s="125"/>
      <c r="E77" s="125"/>
      <c r="F77" s="125"/>
      <c r="G77" s="125"/>
      <c r="H77" s="125"/>
      <c r="I77" s="8"/>
      <c r="J77" s="8"/>
      <c r="K77" s="8"/>
      <c r="L77" s="9"/>
      <c r="M77" s="8"/>
      <c r="N77" s="125"/>
    </row>
    <row r="78" spans="1:14" ht="15.75">
      <c r="A78" s="124"/>
      <c r="B78" s="125"/>
      <c r="C78" s="125"/>
      <c r="D78" s="125"/>
      <c r="E78" s="125"/>
      <c r="F78" s="125"/>
      <c r="G78" s="125"/>
      <c r="H78" s="125"/>
      <c r="I78" s="8"/>
      <c r="J78" s="8"/>
      <c r="K78" s="8"/>
      <c r="L78" s="9"/>
      <c r="M78" s="8"/>
      <c r="N78" s="125"/>
    </row>
    <row r="79" spans="1:14" ht="15.75">
      <c r="A79" s="124"/>
      <c r="B79" s="125"/>
      <c r="C79" s="125"/>
      <c r="D79" s="125"/>
      <c r="E79" s="125"/>
      <c r="F79" s="125"/>
      <c r="G79" s="125"/>
      <c r="H79" s="125"/>
      <c r="I79" s="8"/>
      <c r="J79" s="8"/>
      <c r="K79" s="8"/>
      <c r="L79" s="9"/>
      <c r="M79" s="8"/>
      <c r="N79" s="125"/>
    </row>
    <row r="80" spans="1:14" ht="15.75">
      <c r="A80" s="124"/>
      <c r="B80" s="125"/>
      <c r="C80" s="125"/>
      <c r="D80" s="125"/>
      <c r="E80" s="125"/>
      <c r="F80" s="125"/>
      <c r="G80" s="125"/>
      <c r="H80" s="125"/>
      <c r="I80" s="8"/>
      <c r="J80" s="8"/>
      <c r="K80" s="8"/>
      <c r="L80" s="9"/>
      <c r="M80" s="8"/>
      <c r="N80" s="125"/>
    </row>
    <row r="81" spans="1:14" ht="15.75">
      <c r="A81" s="124"/>
      <c r="B81" s="125"/>
      <c r="C81" s="125"/>
      <c r="D81" s="125"/>
      <c r="E81" s="125"/>
      <c r="F81" s="125"/>
      <c r="G81" s="125"/>
      <c r="H81" s="125"/>
      <c r="I81" s="8"/>
      <c r="J81" s="8"/>
      <c r="K81" s="8"/>
      <c r="L81" s="9"/>
      <c r="M81" s="8"/>
      <c r="N81" s="125"/>
    </row>
    <row r="82" spans="1:14" ht="15.75">
      <c r="A82" s="124"/>
      <c r="B82" s="125"/>
      <c r="C82" s="125"/>
      <c r="D82" s="125"/>
      <c r="E82" s="125"/>
      <c r="F82" s="125"/>
      <c r="G82" s="125"/>
      <c r="H82" s="125"/>
      <c r="I82" s="8"/>
      <c r="J82" s="8"/>
      <c r="K82" s="8"/>
      <c r="L82" s="9"/>
      <c r="M82" s="8"/>
      <c r="N82" s="125"/>
    </row>
    <row r="83" spans="1:14" ht="15.75">
      <c r="A83" s="124"/>
      <c r="B83" s="125"/>
      <c r="C83" s="125"/>
      <c r="D83" s="125"/>
      <c r="E83" s="125"/>
      <c r="F83" s="125"/>
      <c r="G83" s="125"/>
      <c r="H83" s="125"/>
      <c r="I83" s="7"/>
      <c r="J83" s="8"/>
      <c r="K83" s="8"/>
      <c r="L83" s="7"/>
      <c r="M83" s="7"/>
      <c r="N83" s="125"/>
    </row>
    <row r="84" spans="1:14" ht="91.5" customHeight="1">
      <c r="A84" s="124"/>
      <c r="B84" s="125"/>
      <c r="C84" s="125"/>
      <c r="D84" s="125"/>
      <c r="E84" s="125"/>
      <c r="F84" s="125"/>
      <c r="G84" s="125"/>
      <c r="H84" s="125"/>
      <c r="I84" s="8"/>
      <c r="J84" s="8"/>
      <c r="K84" s="8"/>
      <c r="L84" s="9"/>
      <c r="M84" s="8"/>
      <c r="N84" s="125"/>
    </row>
    <row r="85" spans="1:14" ht="47.25" customHeight="1">
      <c r="A85" s="124"/>
      <c r="B85" s="125"/>
      <c r="C85" s="125"/>
      <c r="D85" s="125"/>
      <c r="E85" s="125"/>
      <c r="F85" s="125"/>
      <c r="G85" s="125"/>
      <c r="H85" s="125"/>
      <c r="I85" s="8"/>
      <c r="J85" s="8"/>
      <c r="K85" s="8"/>
      <c r="L85" s="9"/>
      <c r="M85" s="8"/>
      <c r="N85" s="125"/>
    </row>
    <row r="86" spans="1:14" ht="15.75">
      <c r="A86" s="124"/>
      <c r="B86" s="125"/>
      <c r="C86" s="125"/>
      <c r="D86" s="125"/>
      <c r="E86" s="125"/>
      <c r="F86" s="125"/>
      <c r="G86" s="125"/>
      <c r="H86" s="125"/>
      <c r="I86" s="8"/>
      <c r="J86" s="8"/>
      <c r="K86" s="8"/>
      <c r="L86" s="9"/>
      <c r="M86" s="8"/>
      <c r="N86" s="125"/>
    </row>
    <row r="87" spans="1:14" ht="15.75">
      <c r="A87" s="124"/>
      <c r="B87" s="125"/>
      <c r="C87" s="125"/>
      <c r="D87" s="125"/>
      <c r="E87" s="125"/>
      <c r="F87" s="125"/>
      <c r="G87" s="125"/>
      <c r="H87" s="125"/>
      <c r="I87" s="8"/>
      <c r="J87" s="8"/>
      <c r="K87" s="8"/>
      <c r="L87" s="9"/>
      <c r="M87" s="8"/>
      <c r="N87" s="125"/>
    </row>
    <row r="88" spans="1:14" ht="15.75">
      <c r="A88" s="124"/>
      <c r="B88" s="125"/>
      <c r="C88" s="125"/>
      <c r="D88" s="125"/>
      <c r="E88" s="125"/>
      <c r="F88" s="125"/>
      <c r="G88" s="125"/>
      <c r="H88" s="125"/>
      <c r="I88" s="8"/>
      <c r="J88" s="8"/>
      <c r="K88" s="8"/>
      <c r="L88" s="9"/>
      <c r="M88" s="8"/>
      <c r="N88" s="125"/>
    </row>
    <row r="89" spans="1:14" ht="15.75">
      <c r="A89" s="124"/>
      <c r="B89" s="125"/>
      <c r="C89" s="125"/>
      <c r="D89" s="125"/>
      <c r="E89" s="125"/>
      <c r="F89" s="125"/>
      <c r="G89" s="125"/>
      <c r="H89" s="125"/>
      <c r="I89" s="8"/>
      <c r="J89" s="8"/>
      <c r="K89" s="8"/>
      <c r="L89" s="9"/>
      <c r="M89" s="8"/>
      <c r="N89" s="125"/>
    </row>
    <row r="90" spans="1:14" ht="15.75">
      <c r="A90" s="124"/>
      <c r="B90" s="125"/>
      <c r="C90" s="125"/>
      <c r="D90" s="125"/>
      <c r="E90" s="125"/>
      <c r="F90" s="125"/>
      <c r="G90" s="125"/>
      <c r="H90" s="125"/>
      <c r="I90" s="8"/>
      <c r="J90" s="8"/>
      <c r="K90" s="8"/>
      <c r="L90" s="9"/>
      <c r="M90" s="8"/>
      <c r="N90" s="125"/>
    </row>
    <row r="91" spans="1:14" ht="15.75">
      <c r="A91" s="124"/>
      <c r="B91" s="125"/>
      <c r="C91" s="125"/>
      <c r="D91" s="125"/>
      <c r="E91" s="125"/>
      <c r="F91" s="125"/>
      <c r="G91" s="125"/>
      <c r="H91" s="125"/>
      <c r="I91" s="7"/>
      <c r="J91" s="8"/>
      <c r="K91" s="8"/>
      <c r="L91" s="7"/>
      <c r="M91" s="7"/>
      <c r="N91" s="125"/>
    </row>
    <row r="92" spans="1:14" ht="84.75" customHeight="1">
      <c r="A92" s="124"/>
      <c r="B92" s="125"/>
      <c r="C92" s="125"/>
      <c r="D92" s="125"/>
      <c r="E92" s="125"/>
      <c r="F92" s="125"/>
      <c r="G92" s="125"/>
      <c r="H92" s="125"/>
      <c r="I92" s="8"/>
      <c r="J92" s="8"/>
      <c r="K92" s="8"/>
      <c r="L92" s="9"/>
      <c r="M92" s="8"/>
      <c r="N92" s="125"/>
    </row>
    <row r="93" spans="1:14" ht="15.75">
      <c r="A93" s="124"/>
      <c r="B93" s="125"/>
      <c r="C93" s="125"/>
      <c r="D93" s="125"/>
      <c r="E93" s="125"/>
      <c r="F93" s="125"/>
      <c r="G93" s="125"/>
      <c r="H93" s="125"/>
      <c r="I93" s="8"/>
      <c r="J93" s="8"/>
      <c r="K93" s="8"/>
      <c r="L93" s="9"/>
      <c r="M93" s="8"/>
      <c r="N93" s="125"/>
    </row>
    <row r="94" spans="1:14" ht="15.75">
      <c r="A94" s="124"/>
      <c r="B94" s="125"/>
      <c r="C94" s="125"/>
      <c r="D94" s="125"/>
      <c r="E94" s="125"/>
      <c r="F94" s="125"/>
      <c r="G94" s="125"/>
      <c r="H94" s="125"/>
      <c r="I94" s="8"/>
      <c r="J94" s="8"/>
      <c r="K94" s="8"/>
      <c r="L94" s="9"/>
      <c r="M94" s="8"/>
      <c r="N94" s="125"/>
    </row>
    <row r="95" spans="1:14" ht="15.75">
      <c r="A95" s="124"/>
      <c r="B95" s="125"/>
      <c r="C95" s="125"/>
      <c r="D95" s="125"/>
      <c r="E95" s="125"/>
      <c r="F95" s="125"/>
      <c r="G95" s="125"/>
      <c r="H95" s="125"/>
      <c r="I95" s="8"/>
      <c r="J95" s="8"/>
      <c r="K95" s="8"/>
      <c r="L95" s="9"/>
      <c r="M95" s="8"/>
      <c r="N95" s="125"/>
    </row>
    <row r="96" spans="1:14" ht="15.75">
      <c r="A96" s="124"/>
      <c r="B96" s="125"/>
      <c r="C96" s="125"/>
      <c r="D96" s="125"/>
      <c r="E96" s="125"/>
      <c r="F96" s="125"/>
      <c r="G96" s="125"/>
      <c r="H96" s="125"/>
      <c r="I96" s="8"/>
      <c r="J96" s="8"/>
      <c r="K96" s="8"/>
      <c r="L96" s="9"/>
      <c r="M96" s="8"/>
      <c r="N96" s="125"/>
    </row>
    <row r="97" spans="1:14" ht="15.75">
      <c r="A97" s="124"/>
      <c r="B97" s="125"/>
      <c r="C97" s="125"/>
      <c r="D97" s="125"/>
      <c r="E97" s="125"/>
      <c r="F97" s="125"/>
      <c r="G97" s="125"/>
      <c r="H97" s="125"/>
      <c r="I97" s="8"/>
      <c r="J97" s="8"/>
      <c r="K97" s="8"/>
      <c r="L97" s="9"/>
      <c r="M97" s="8"/>
      <c r="N97" s="125"/>
    </row>
    <row r="98" spans="1:14" ht="15.75">
      <c r="A98" s="124"/>
      <c r="B98" s="125"/>
      <c r="C98" s="125"/>
      <c r="D98" s="125"/>
      <c r="E98" s="125"/>
      <c r="F98" s="125"/>
      <c r="G98" s="125"/>
      <c r="H98" s="125"/>
      <c r="I98" s="8"/>
      <c r="J98" s="8"/>
      <c r="K98" s="8"/>
      <c r="L98" s="9"/>
      <c r="M98" s="8"/>
      <c r="N98" s="125"/>
    </row>
    <row r="99" spans="1:14" ht="15.75">
      <c r="A99" s="124"/>
      <c r="B99" s="125"/>
      <c r="C99" s="125"/>
      <c r="D99" s="125"/>
      <c r="E99" s="125"/>
      <c r="F99" s="125"/>
      <c r="G99" s="125"/>
      <c r="H99" s="125"/>
      <c r="I99" s="7"/>
      <c r="J99" s="8"/>
      <c r="K99" s="8"/>
      <c r="L99" s="7"/>
      <c r="M99" s="7"/>
      <c r="N99" s="125"/>
    </row>
    <row r="100" spans="1:14" ht="78" customHeight="1">
      <c r="A100" s="124"/>
      <c r="B100" s="125"/>
      <c r="C100" s="125"/>
      <c r="D100" s="125"/>
      <c r="E100" s="125"/>
      <c r="F100" s="125"/>
      <c r="G100" s="125"/>
      <c r="H100" s="125"/>
      <c r="I100" s="8"/>
      <c r="J100" s="8"/>
      <c r="K100" s="8"/>
      <c r="L100" s="9"/>
      <c r="M100" s="8"/>
      <c r="N100" s="125"/>
    </row>
    <row r="101" spans="1:14" ht="15.75">
      <c r="A101" s="124"/>
      <c r="B101" s="125"/>
      <c r="C101" s="125"/>
      <c r="D101" s="125"/>
      <c r="E101" s="125"/>
      <c r="F101" s="125"/>
      <c r="G101" s="125"/>
      <c r="H101" s="125"/>
      <c r="I101" s="8"/>
      <c r="J101" s="8"/>
      <c r="K101" s="8"/>
      <c r="L101" s="9"/>
      <c r="M101" s="8"/>
      <c r="N101" s="125"/>
    </row>
    <row r="102" spans="1:14" ht="15.75">
      <c r="A102" s="124"/>
      <c r="B102" s="125"/>
      <c r="C102" s="125"/>
      <c r="D102" s="125"/>
      <c r="E102" s="125"/>
      <c r="F102" s="125"/>
      <c r="G102" s="125"/>
      <c r="H102" s="125"/>
      <c r="I102" s="8"/>
      <c r="J102" s="8"/>
      <c r="K102" s="8"/>
      <c r="L102" s="9"/>
      <c r="M102" s="8"/>
      <c r="N102" s="125"/>
    </row>
    <row r="103" spans="1:14" ht="15.75">
      <c r="A103" s="124"/>
      <c r="B103" s="125"/>
      <c r="C103" s="125"/>
      <c r="D103" s="125"/>
      <c r="E103" s="125"/>
      <c r="F103" s="125"/>
      <c r="G103" s="125"/>
      <c r="H103" s="125"/>
      <c r="I103" s="8"/>
      <c r="J103" s="8"/>
      <c r="K103" s="8"/>
      <c r="L103" s="9"/>
      <c r="M103" s="8"/>
      <c r="N103" s="125"/>
    </row>
    <row r="104" spans="1:14" ht="15.75">
      <c r="A104" s="124"/>
      <c r="B104" s="125"/>
      <c r="C104" s="125"/>
      <c r="D104" s="125"/>
      <c r="E104" s="125"/>
      <c r="F104" s="125"/>
      <c r="G104" s="125"/>
      <c r="H104" s="125"/>
      <c r="I104" s="8"/>
      <c r="J104" s="8"/>
      <c r="K104" s="8"/>
      <c r="L104" s="9"/>
      <c r="M104" s="8"/>
      <c r="N104" s="125"/>
    </row>
    <row r="105" spans="1:14" ht="15.75">
      <c r="A105" s="124"/>
      <c r="B105" s="125"/>
      <c r="C105" s="125"/>
      <c r="D105" s="125"/>
      <c r="E105" s="125"/>
      <c r="F105" s="125"/>
      <c r="G105" s="125"/>
      <c r="H105" s="125"/>
      <c r="I105" s="8"/>
      <c r="J105" s="8"/>
      <c r="K105" s="8"/>
      <c r="L105" s="9"/>
      <c r="M105" s="8"/>
      <c r="N105" s="125"/>
    </row>
    <row r="106" spans="1:14" ht="15.75">
      <c r="A106" s="124"/>
      <c r="B106" s="125"/>
      <c r="C106" s="125"/>
      <c r="D106" s="125"/>
      <c r="E106" s="125"/>
      <c r="F106" s="125"/>
      <c r="G106" s="125"/>
      <c r="H106" s="125"/>
      <c r="I106" s="8"/>
      <c r="J106" s="8"/>
      <c r="K106" s="8"/>
      <c r="L106" s="9"/>
      <c r="M106" s="8"/>
      <c r="N106" s="125"/>
    </row>
    <row r="107" spans="1:14" ht="15.75">
      <c r="A107" s="124"/>
      <c r="B107" s="125"/>
      <c r="C107" s="125"/>
      <c r="D107" s="125"/>
      <c r="E107" s="125"/>
      <c r="F107" s="125"/>
      <c r="G107" s="125"/>
      <c r="H107" s="125"/>
      <c r="I107" s="7"/>
      <c r="J107" s="8"/>
      <c r="K107" s="8"/>
      <c r="L107" s="7"/>
      <c r="M107" s="7"/>
      <c r="N107" s="125"/>
    </row>
    <row r="108" spans="1:14" ht="82.5" customHeight="1">
      <c r="A108" s="124"/>
      <c r="B108" s="125"/>
      <c r="C108" s="125"/>
      <c r="D108" s="125"/>
      <c r="E108" s="125"/>
      <c r="F108" s="125"/>
      <c r="G108" s="125"/>
      <c r="H108" s="125"/>
      <c r="I108" s="8"/>
      <c r="J108" s="8"/>
      <c r="K108" s="8"/>
      <c r="L108" s="9"/>
      <c r="M108" s="8"/>
      <c r="N108" s="125"/>
    </row>
    <row r="109" spans="1:14" ht="47.25" customHeight="1">
      <c r="A109" s="124"/>
      <c r="B109" s="125"/>
      <c r="C109" s="125"/>
      <c r="D109" s="125"/>
      <c r="E109" s="125"/>
      <c r="F109" s="125"/>
      <c r="G109" s="125"/>
      <c r="H109" s="125"/>
      <c r="I109" s="8"/>
      <c r="J109" s="8"/>
      <c r="K109" s="8"/>
      <c r="L109" s="9"/>
      <c r="M109" s="8"/>
      <c r="N109" s="125"/>
    </row>
    <row r="110" spans="1:14" ht="15.75">
      <c r="A110" s="124"/>
      <c r="B110" s="125"/>
      <c r="C110" s="125"/>
      <c r="D110" s="125"/>
      <c r="E110" s="125"/>
      <c r="F110" s="125"/>
      <c r="G110" s="125"/>
      <c r="H110" s="125"/>
      <c r="I110" s="8"/>
      <c r="J110" s="8"/>
      <c r="K110" s="8"/>
      <c r="L110" s="9"/>
      <c r="M110" s="8"/>
      <c r="N110" s="125"/>
    </row>
    <row r="111" spans="1:14" ht="15.75">
      <c r="A111" s="124"/>
      <c r="B111" s="125"/>
      <c r="C111" s="125"/>
      <c r="D111" s="125"/>
      <c r="E111" s="125"/>
      <c r="F111" s="125"/>
      <c r="G111" s="125"/>
      <c r="H111" s="125"/>
      <c r="I111" s="8"/>
      <c r="J111" s="8"/>
      <c r="K111" s="8"/>
      <c r="L111" s="9"/>
      <c r="M111" s="8"/>
      <c r="N111" s="125"/>
    </row>
    <row r="112" spans="1:14" ht="15.75">
      <c r="A112" s="124"/>
      <c r="B112" s="125"/>
      <c r="C112" s="125"/>
      <c r="D112" s="125"/>
      <c r="E112" s="125"/>
      <c r="F112" s="125"/>
      <c r="G112" s="125"/>
      <c r="H112" s="125"/>
      <c r="I112" s="8"/>
      <c r="J112" s="8"/>
      <c r="K112" s="8"/>
      <c r="L112" s="9"/>
      <c r="M112" s="8"/>
      <c r="N112" s="125"/>
    </row>
    <row r="113" spans="1:14" ht="15.75">
      <c r="A113" s="124"/>
      <c r="B113" s="125"/>
      <c r="C113" s="125"/>
      <c r="D113" s="125"/>
      <c r="E113" s="125"/>
      <c r="F113" s="125"/>
      <c r="G113" s="125"/>
      <c r="H113" s="125"/>
      <c r="I113" s="8"/>
      <c r="J113" s="8"/>
      <c r="K113" s="8"/>
      <c r="L113" s="9"/>
      <c r="M113" s="8"/>
      <c r="N113" s="125"/>
    </row>
    <row r="114" spans="1:14" ht="15.75">
      <c r="A114" s="124"/>
      <c r="B114" s="125"/>
      <c r="C114" s="125"/>
      <c r="D114" s="125"/>
      <c r="E114" s="125"/>
      <c r="F114" s="125"/>
      <c r="G114" s="125"/>
      <c r="H114" s="125"/>
      <c r="I114" s="8"/>
      <c r="J114" s="8"/>
      <c r="K114" s="8"/>
      <c r="L114" s="9"/>
      <c r="M114" s="8"/>
      <c r="N114" s="125"/>
    </row>
    <row r="115" spans="1:14" ht="15.75">
      <c r="A115" s="124"/>
      <c r="B115" s="125"/>
      <c r="C115" s="125"/>
      <c r="D115" s="125"/>
      <c r="E115" s="125"/>
      <c r="F115" s="125"/>
      <c r="G115" s="125"/>
      <c r="H115" s="125"/>
      <c r="I115" s="7"/>
      <c r="J115" s="8"/>
      <c r="K115" s="8"/>
      <c r="L115" s="7"/>
      <c r="M115" s="7"/>
      <c r="N115" s="125"/>
    </row>
    <row r="116" spans="1:14" ht="15.75">
      <c r="A116" s="124"/>
      <c r="B116" s="125"/>
      <c r="C116" s="125"/>
      <c r="D116" s="125"/>
      <c r="E116" s="125"/>
      <c r="F116" s="125"/>
      <c r="G116" s="125"/>
      <c r="H116" s="125"/>
      <c r="I116" s="8"/>
      <c r="J116" s="8"/>
      <c r="K116" s="8"/>
      <c r="L116" s="9"/>
      <c r="M116" s="8"/>
      <c r="N116" s="125"/>
    </row>
    <row r="117" spans="1:14" ht="15.75">
      <c r="A117" s="124"/>
      <c r="B117" s="125"/>
      <c r="C117" s="125"/>
      <c r="D117" s="125"/>
      <c r="E117" s="125"/>
      <c r="F117" s="125"/>
      <c r="G117" s="125"/>
      <c r="H117" s="125"/>
      <c r="I117" s="8"/>
      <c r="J117" s="8"/>
      <c r="K117" s="8"/>
      <c r="L117" s="9"/>
      <c r="M117" s="8"/>
      <c r="N117" s="125"/>
    </row>
    <row r="118" spans="1:14" ht="15.75">
      <c r="A118" s="124"/>
      <c r="B118" s="125"/>
      <c r="C118" s="125"/>
      <c r="D118" s="125"/>
      <c r="E118" s="125"/>
      <c r="F118" s="125"/>
      <c r="G118" s="125"/>
      <c r="H118" s="125"/>
      <c r="I118" s="8"/>
      <c r="J118" s="8"/>
      <c r="K118" s="8"/>
      <c r="L118" s="9"/>
      <c r="M118" s="8"/>
      <c r="N118" s="125"/>
    </row>
    <row r="119" spans="1:14" ht="15.75">
      <c r="A119" s="124"/>
      <c r="B119" s="125"/>
      <c r="C119" s="125"/>
      <c r="D119" s="125"/>
      <c r="E119" s="125"/>
      <c r="F119" s="125"/>
      <c r="G119" s="125"/>
      <c r="H119" s="125"/>
      <c r="I119" s="8"/>
      <c r="J119" s="8"/>
      <c r="K119" s="8"/>
      <c r="L119" s="9"/>
      <c r="M119" s="8"/>
      <c r="N119" s="125"/>
    </row>
    <row r="120" spans="1:14" ht="15.75">
      <c r="A120" s="124"/>
      <c r="B120" s="125"/>
      <c r="C120" s="125"/>
      <c r="D120" s="125"/>
      <c r="E120" s="125"/>
      <c r="F120" s="125"/>
      <c r="G120" s="125"/>
      <c r="H120" s="125"/>
      <c r="I120" s="8"/>
      <c r="J120" s="8"/>
      <c r="K120" s="8"/>
      <c r="L120" s="9"/>
      <c r="M120" s="8"/>
      <c r="N120" s="125"/>
    </row>
    <row r="121" spans="1:14" ht="15.75">
      <c r="A121" s="124"/>
      <c r="B121" s="125"/>
      <c r="C121" s="125"/>
      <c r="D121" s="125"/>
      <c r="E121" s="125"/>
      <c r="F121" s="125"/>
      <c r="G121" s="125"/>
      <c r="H121" s="125"/>
      <c r="I121" s="8"/>
      <c r="J121" s="8"/>
      <c r="K121" s="8"/>
      <c r="L121" s="9"/>
      <c r="M121" s="8"/>
      <c r="N121" s="125"/>
    </row>
    <row r="122" spans="1:14" ht="15.75">
      <c r="A122" s="124"/>
      <c r="B122" s="125"/>
      <c r="C122" s="125"/>
      <c r="D122" s="125"/>
      <c r="E122" s="125"/>
      <c r="F122" s="125"/>
      <c r="G122" s="125"/>
      <c r="H122" s="125"/>
      <c r="I122" s="8"/>
      <c r="J122" s="8"/>
      <c r="K122" s="8"/>
      <c r="L122" s="9"/>
      <c r="M122" s="8"/>
      <c r="N122" s="125"/>
    </row>
    <row r="123" spans="1:14" ht="15.75">
      <c r="A123" s="124"/>
      <c r="B123" s="125"/>
      <c r="C123" s="125"/>
      <c r="D123" s="125"/>
      <c r="E123" s="125"/>
      <c r="F123" s="125"/>
      <c r="G123" s="125"/>
      <c r="H123" s="125"/>
      <c r="I123" s="7"/>
      <c r="J123" s="8"/>
      <c r="K123" s="8"/>
      <c r="L123" s="7"/>
      <c r="M123" s="7"/>
      <c r="N123" s="125"/>
    </row>
    <row r="124" spans="1:14" ht="15.75">
      <c r="A124" s="124"/>
      <c r="B124" s="125"/>
      <c r="C124" s="125"/>
      <c r="D124" s="125"/>
      <c r="E124" s="125"/>
      <c r="F124" s="125"/>
      <c r="G124" s="125"/>
      <c r="H124" s="125"/>
      <c r="I124" s="8"/>
      <c r="J124" s="8"/>
      <c r="K124" s="8"/>
      <c r="L124" s="9"/>
      <c r="M124" s="8"/>
      <c r="N124" s="125"/>
    </row>
    <row r="125" spans="1:14" ht="15.75">
      <c r="A125" s="124"/>
      <c r="B125" s="125"/>
      <c r="C125" s="125"/>
      <c r="D125" s="125"/>
      <c r="E125" s="125"/>
      <c r="F125" s="125"/>
      <c r="G125" s="125"/>
      <c r="H125" s="125"/>
      <c r="I125" s="8"/>
      <c r="J125" s="8"/>
      <c r="K125" s="8"/>
      <c r="L125" s="9"/>
      <c r="M125" s="8"/>
      <c r="N125" s="125"/>
    </row>
    <row r="126" spans="1:14" ht="15.75">
      <c r="A126" s="124"/>
      <c r="B126" s="125"/>
      <c r="C126" s="125"/>
      <c r="D126" s="125"/>
      <c r="E126" s="125"/>
      <c r="F126" s="125"/>
      <c r="G126" s="125"/>
      <c r="H126" s="125"/>
      <c r="I126" s="8"/>
      <c r="J126" s="8"/>
      <c r="K126" s="8"/>
      <c r="L126" s="9"/>
      <c r="M126" s="8"/>
      <c r="N126" s="125"/>
    </row>
    <row r="127" spans="1:14" ht="15.75">
      <c r="A127" s="124"/>
      <c r="B127" s="125"/>
      <c r="C127" s="125"/>
      <c r="D127" s="125"/>
      <c r="E127" s="125"/>
      <c r="F127" s="125"/>
      <c r="G127" s="125"/>
      <c r="H127" s="125"/>
      <c r="I127" s="8"/>
      <c r="J127" s="8"/>
      <c r="K127" s="8"/>
      <c r="L127" s="9"/>
      <c r="M127" s="8"/>
      <c r="N127" s="125"/>
    </row>
    <row r="128" spans="1:14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8"/>
      <c r="J129" s="8"/>
      <c r="K129" s="8"/>
      <c r="L129" s="9"/>
      <c r="M129" s="8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7"/>
      <c r="J131" s="8"/>
      <c r="K131" s="8"/>
      <c r="L131" s="7"/>
      <c r="M131" s="7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8"/>
      <c r="J132" s="8"/>
      <c r="K132" s="8"/>
      <c r="L132" s="9"/>
      <c r="M132" s="8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8"/>
      <c r="J133" s="8"/>
      <c r="K133" s="8"/>
      <c r="L133" s="9"/>
      <c r="M133" s="8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8"/>
      <c r="J134" s="8"/>
      <c r="K134" s="8"/>
      <c r="L134" s="9"/>
      <c r="M134" s="8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8"/>
      <c r="J135" s="8"/>
      <c r="K135" s="8"/>
      <c r="L135" s="9"/>
      <c r="M135" s="8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8"/>
      <c r="J137" s="8"/>
      <c r="K137" s="8"/>
      <c r="L137" s="9"/>
      <c r="M137" s="8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7"/>
      <c r="J139" s="8"/>
      <c r="K139" s="8"/>
      <c r="L139" s="7"/>
      <c r="M139" s="7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8"/>
      <c r="J140" s="8"/>
      <c r="K140" s="8"/>
      <c r="L140" s="9"/>
      <c r="M140" s="8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8"/>
      <c r="J141" s="8"/>
      <c r="K141" s="8"/>
      <c r="L141" s="9"/>
      <c r="M141" s="8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8"/>
      <c r="K142" s="8"/>
      <c r="L142" s="9"/>
      <c r="M142" s="8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8"/>
      <c r="K143" s="8"/>
      <c r="L143" s="9"/>
      <c r="M143" s="8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7"/>
      <c r="J147" s="8"/>
      <c r="K147" s="8"/>
      <c r="L147" s="7"/>
      <c r="M147" s="7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8"/>
      <c r="J149" s="8"/>
      <c r="K149" s="8"/>
      <c r="L149" s="9"/>
      <c r="M149" s="8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7"/>
      <c r="J155" s="8"/>
      <c r="K155" s="8"/>
      <c r="L155" s="7"/>
      <c r="M155" s="7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8"/>
      <c r="J157" s="8"/>
      <c r="K157" s="8"/>
      <c r="L157" s="9"/>
      <c r="M157" s="8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7"/>
      <c r="J163" s="8"/>
      <c r="K163" s="8"/>
      <c r="L163" s="7"/>
      <c r="M163" s="7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47.25" customHeight="1">
      <c r="A165" s="124"/>
      <c r="B165" s="125"/>
      <c r="C165" s="125"/>
      <c r="D165" s="125"/>
      <c r="E165" s="125"/>
      <c r="F165" s="125"/>
      <c r="G165" s="125"/>
      <c r="H165" s="125"/>
      <c r="I165" s="8"/>
      <c r="J165" s="8"/>
      <c r="K165" s="8"/>
      <c r="L165" s="9"/>
      <c r="M165" s="8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7"/>
      <c r="J171" s="8"/>
      <c r="K171" s="8"/>
      <c r="L171" s="7"/>
      <c r="M171" s="7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8"/>
      <c r="J173" s="8"/>
      <c r="K173" s="8"/>
      <c r="L173" s="9"/>
      <c r="M173" s="8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15.75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7"/>
      <c r="J179" s="8"/>
      <c r="K179" s="8"/>
      <c r="L179" s="7"/>
      <c r="M179" s="7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47.25" customHeight="1">
      <c r="A181" s="124"/>
      <c r="B181" s="125"/>
      <c r="C181" s="125"/>
      <c r="D181" s="125"/>
      <c r="E181" s="125"/>
      <c r="F181" s="125"/>
      <c r="G181" s="125"/>
      <c r="H181" s="125"/>
      <c r="I181" s="8"/>
      <c r="J181" s="8"/>
      <c r="K181" s="8"/>
      <c r="L181" s="9"/>
      <c r="M181" s="8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15.75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7"/>
      <c r="J187" s="8"/>
      <c r="K187" s="8"/>
      <c r="L187" s="7"/>
      <c r="M187" s="7"/>
      <c r="N187" s="125"/>
    </row>
    <row r="188" spans="1:14" ht="84.75" customHeight="1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8"/>
      <c r="J189" s="8"/>
      <c r="K189" s="8"/>
      <c r="L189" s="9"/>
      <c r="M189" s="8"/>
      <c r="N189" s="125"/>
    </row>
    <row r="190" spans="1:14" ht="15.75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15.75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7"/>
      <c r="J195" s="8"/>
      <c r="K195" s="8"/>
      <c r="L195" s="7"/>
      <c r="M195" s="7"/>
      <c r="N195" s="125"/>
    </row>
    <row r="196" spans="1:14" ht="165.75" customHeight="1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15.75">
      <c r="A197" s="124"/>
      <c r="B197" s="125"/>
      <c r="C197" s="125"/>
      <c r="D197" s="125"/>
      <c r="E197" s="125"/>
      <c r="F197" s="125"/>
      <c r="G197" s="125"/>
      <c r="H197" s="125"/>
      <c r="I197" s="8"/>
      <c r="J197" s="8"/>
      <c r="K197" s="8"/>
      <c r="L197" s="9"/>
      <c r="M197" s="8"/>
      <c r="N197" s="125"/>
    </row>
    <row r="198" spans="1:14" ht="15.75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15.75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7"/>
      <c r="J203" s="8"/>
      <c r="K203" s="8"/>
      <c r="L203" s="7"/>
      <c r="M203" s="7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47.25" customHeight="1">
      <c r="A205" s="124"/>
      <c r="B205" s="125"/>
      <c r="C205" s="125"/>
      <c r="D205" s="125"/>
      <c r="E205" s="125"/>
      <c r="F205" s="125"/>
      <c r="G205" s="125"/>
      <c r="H205" s="125"/>
      <c r="I205" s="8"/>
      <c r="J205" s="8"/>
      <c r="K205" s="8"/>
      <c r="L205" s="9"/>
      <c r="M205" s="8"/>
      <c r="N205" s="125"/>
    </row>
    <row r="206" spans="1:14" ht="15.75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7"/>
      <c r="J211" s="8"/>
      <c r="K211" s="8"/>
      <c r="L211" s="7"/>
      <c r="M211" s="7"/>
      <c r="N211" s="125"/>
    </row>
    <row r="212" spans="1:14" ht="30.75" customHeight="1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8"/>
      <c r="J213" s="8"/>
      <c r="K213" s="8"/>
      <c r="L213" s="9"/>
      <c r="M213" s="8"/>
      <c r="N213" s="125"/>
    </row>
    <row r="214" spans="1:14" ht="15.75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15.75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7"/>
      <c r="J219" s="8"/>
      <c r="K219" s="8"/>
      <c r="L219" s="7"/>
      <c r="M219" s="7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15.75">
      <c r="A221" s="124"/>
      <c r="B221" s="125"/>
      <c r="C221" s="125"/>
      <c r="D221" s="125"/>
      <c r="E221" s="125"/>
      <c r="F221" s="125"/>
      <c r="G221" s="125"/>
      <c r="H221" s="125"/>
      <c r="I221" s="8"/>
      <c r="J221" s="8"/>
      <c r="K221" s="8"/>
      <c r="L221" s="9"/>
      <c r="M221" s="8"/>
      <c r="N221" s="125"/>
    </row>
    <row r="222" spans="1:14" ht="15.75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15.75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7"/>
      <c r="J227" s="8"/>
      <c r="K227" s="8"/>
      <c r="L227" s="7"/>
      <c r="M227" s="7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47.25" customHeight="1">
      <c r="A229" s="124"/>
      <c r="B229" s="125"/>
      <c r="C229" s="125"/>
      <c r="D229" s="125"/>
      <c r="E229" s="125"/>
      <c r="F229" s="125"/>
      <c r="G229" s="125"/>
      <c r="H229" s="125"/>
      <c r="I229" s="8"/>
      <c r="J229" s="8"/>
      <c r="K229" s="8"/>
      <c r="L229" s="9"/>
      <c r="M229" s="8"/>
      <c r="N229" s="125"/>
    </row>
    <row r="230" spans="1:14" ht="15.75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7"/>
      <c r="J235" s="8"/>
      <c r="K235" s="8"/>
      <c r="L235" s="7"/>
      <c r="M235" s="7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8"/>
      <c r="J237" s="8"/>
      <c r="K237" s="8"/>
      <c r="L237" s="9"/>
      <c r="M237" s="8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15.75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7"/>
      <c r="J243" s="8"/>
      <c r="K243" s="8"/>
      <c r="L243" s="7"/>
      <c r="M243" s="7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8"/>
      <c r="J245" s="8"/>
      <c r="K245" s="8"/>
      <c r="L245" s="9"/>
      <c r="M245" s="8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15.75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7"/>
      <c r="J251" s="8"/>
      <c r="K251" s="8"/>
      <c r="L251" s="7"/>
      <c r="M251" s="7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8"/>
      <c r="J253" s="8"/>
      <c r="K253" s="8"/>
      <c r="L253" s="9"/>
      <c r="M253" s="8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7"/>
      <c r="J259" s="8"/>
      <c r="K259" s="8"/>
      <c r="L259" s="7"/>
      <c r="M259" s="7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47.25" customHeight="1">
      <c r="A261" s="124"/>
      <c r="B261" s="125"/>
      <c r="C261" s="125"/>
      <c r="D261" s="125"/>
      <c r="E261" s="125"/>
      <c r="F261" s="125"/>
      <c r="G261" s="125"/>
      <c r="H261" s="125"/>
      <c r="I261" s="8"/>
      <c r="J261" s="8"/>
      <c r="K261" s="8"/>
      <c r="L261" s="9"/>
      <c r="M261" s="8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7"/>
      <c r="J267" s="8"/>
      <c r="K267" s="8"/>
      <c r="L267" s="7"/>
      <c r="M267" s="7"/>
      <c r="N267" s="125"/>
    </row>
    <row r="268" spans="1:14" ht="85.5" customHeight="1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8"/>
      <c r="J269" s="8"/>
      <c r="K269" s="8"/>
      <c r="L269" s="9"/>
      <c r="M269" s="8"/>
      <c r="N269" s="125"/>
    </row>
    <row r="270" spans="1:14" ht="15.75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15.75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7"/>
      <c r="J275" s="8"/>
      <c r="K275" s="8"/>
      <c r="L275" s="7"/>
      <c r="M275" s="7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47.25" customHeight="1">
      <c r="A277" s="124"/>
      <c r="B277" s="125"/>
      <c r="C277" s="125"/>
      <c r="D277" s="125"/>
      <c r="E277" s="125"/>
      <c r="F277" s="125"/>
      <c r="G277" s="125"/>
      <c r="H277" s="125"/>
      <c r="I277" s="8"/>
      <c r="J277" s="8"/>
      <c r="K277" s="8"/>
      <c r="L277" s="9"/>
      <c r="M277" s="8"/>
      <c r="N277" s="125"/>
    </row>
    <row r="278" spans="1:14" ht="15.75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15.75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15.75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8"/>
      <c r="J281" s="8"/>
      <c r="K281" s="8"/>
      <c r="L281" s="9"/>
      <c r="M281" s="8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</sheetData>
  <mergeCells count="184">
    <mergeCell ref="A275:A282"/>
    <mergeCell ref="B275:C282"/>
    <mergeCell ref="D275:F282"/>
    <mergeCell ref="G275:H282"/>
    <mergeCell ref="N275:N282"/>
    <mergeCell ref="B26:I26"/>
    <mergeCell ref="A259:A266"/>
    <mergeCell ref="B259:C266"/>
    <mergeCell ref="D259:F266"/>
    <mergeCell ref="G259:H266"/>
    <mergeCell ref="N259:N266"/>
    <mergeCell ref="A267:A274"/>
    <mergeCell ref="B267:C274"/>
    <mergeCell ref="D267:F274"/>
    <mergeCell ref="G267:H274"/>
    <mergeCell ref="N267:N274"/>
    <mergeCell ref="A243:A250"/>
    <mergeCell ref="B243:C250"/>
    <mergeCell ref="D243:F250"/>
    <mergeCell ref="G243:H250"/>
    <mergeCell ref="N243:N250"/>
    <mergeCell ref="A251:A258"/>
    <mergeCell ref="B251:C258"/>
    <mergeCell ref="D251:F258"/>
    <mergeCell ref="A219:A226"/>
    <mergeCell ref="B219:C226"/>
    <mergeCell ref="D219:F226"/>
    <mergeCell ref="G219:H226"/>
    <mergeCell ref="N219:N226"/>
    <mergeCell ref="G251:H258"/>
    <mergeCell ref="N251:N258"/>
    <mergeCell ref="A227:A234"/>
    <mergeCell ref="B227:C234"/>
    <mergeCell ref="D227:F234"/>
    <mergeCell ref="G227:H234"/>
    <mergeCell ref="N227:N234"/>
    <mergeCell ref="A235:A242"/>
    <mergeCell ref="B235:C242"/>
    <mergeCell ref="D235:F242"/>
    <mergeCell ref="G235:H242"/>
    <mergeCell ref="N235:N242"/>
    <mergeCell ref="A203:A210"/>
    <mergeCell ref="B203:C210"/>
    <mergeCell ref="D203:F210"/>
    <mergeCell ref="G203:H210"/>
    <mergeCell ref="N203:N210"/>
    <mergeCell ref="A211:A218"/>
    <mergeCell ref="B211:C218"/>
    <mergeCell ref="D211:F218"/>
    <mergeCell ref="G211:H218"/>
    <mergeCell ref="N211:N218"/>
    <mergeCell ref="A187:A194"/>
    <mergeCell ref="B187:C194"/>
    <mergeCell ref="D187:F194"/>
    <mergeCell ref="G187:H194"/>
    <mergeCell ref="N187:N194"/>
    <mergeCell ref="A195:A202"/>
    <mergeCell ref="B195:C202"/>
    <mergeCell ref="D195:F202"/>
    <mergeCell ref="G195:H202"/>
    <mergeCell ref="N195:N202"/>
    <mergeCell ref="A171:A178"/>
    <mergeCell ref="B171:C178"/>
    <mergeCell ref="D171:F178"/>
    <mergeCell ref="G171:H178"/>
    <mergeCell ref="N171:N178"/>
    <mergeCell ref="A179:A186"/>
    <mergeCell ref="B179:C186"/>
    <mergeCell ref="D179:F186"/>
    <mergeCell ref="G179:H186"/>
    <mergeCell ref="N179:N186"/>
    <mergeCell ref="A155:A162"/>
    <mergeCell ref="B155:C162"/>
    <mergeCell ref="D155:F162"/>
    <mergeCell ref="G155:H162"/>
    <mergeCell ref="N155:N162"/>
    <mergeCell ref="A163:A170"/>
    <mergeCell ref="B163:C170"/>
    <mergeCell ref="D163:F170"/>
    <mergeCell ref="G163:H170"/>
    <mergeCell ref="N163:N170"/>
    <mergeCell ref="A139:A146"/>
    <mergeCell ref="B139:C146"/>
    <mergeCell ref="D139:F146"/>
    <mergeCell ref="G139:H146"/>
    <mergeCell ref="N139:N146"/>
    <mergeCell ref="A147:A154"/>
    <mergeCell ref="B147:C154"/>
    <mergeCell ref="D147:F154"/>
    <mergeCell ref="G147:H154"/>
    <mergeCell ref="N147:N154"/>
    <mergeCell ref="A123:A130"/>
    <mergeCell ref="B123:C130"/>
    <mergeCell ref="D123:F130"/>
    <mergeCell ref="G123:H130"/>
    <mergeCell ref="N123:N130"/>
    <mergeCell ref="A131:A138"/>
    <mergeCell ref="B131:C138"/>
    <mergeCell ref="D131:F138"/>
    <mergeCell ref="G131:H138"/>
    <mergeCell ref="N131:N138"/>
    <mergeCell ref="A107:A114"/>
    <mergeCell ref="B107:C114"/>
    <mergeCell ref="D107:F114"/>
    <mergeCell ref="G107:H114"/>
    <mergeCell ref="N107:N114"/>
    <mergeCell ref="A115:A122"/>
    <mergeCell ref="B115:C122"/>
    <mergeCell ref="D115:F122"/>
    <mergeCell ref="G115:H122"/>
    <mergeCell ref="N115:N122"/>
    <mergeCell ref="A91:A98"/>
    <mergeCell ref="B91:C98"/>
    <mergeCell ref="D91:F98"/>
    <mergeCell ref="G91:H98"/>
    <mergeCell ref="N91:N98"/>
    <mergeCell ref="A99:A106"/>
    <mergeCell ref="B99:C106"/>
    <mergeCell ref="D99:F106"/>
    <mergeCell ref="G99:H106"/>
    <mergeCell ref="N99:N106"/>
    <mergeCell ref="A75:A82"/>
    <mergeCell ref="B75:C82"/>
    <mergeCell ref="D75:F82"/>
    <mergeCell ref="G75:H82"/>
    <mergeCell ref="N75:N82"/>
    <mergeCell ref="A83:A90"/>
    <mergeCell ref="B83:C90"/>
    <mergeCell ref="D83:F90"/>
    <mergeCell ref="G83:H90"/>
    <mergeCell ref="N83:N90"/>
    <mergeCell ref="A59:A66"/>
    <mergeCell ref="B59:C66"/>
    <mergeCell ref="D59:F66"/>
    <mergeCell ref="G59:H66"/>
    <mergeCell ref="N59:N66"/>
    <mergeCell ref="A67:A74"/>
    <mergeCell ref="B67:C74"/>
    <mergeCell ref="D67:F74"/>
    <mergeCell ref="G67:H74"/>
    <mergeCell ref="N67:N74"/>
    <mergeCell ref="A43:A50"/>
    <mergeCell ref="B43:C50"/>
    <mergeCell ref="D43:F50"/>
    <mergeCell ref="G43:H50"/>
    <mergeCell ref="N43:N50"/>
    <mergeCell ref="A51:A58"/>
    <mergeCell ref="B51:C58"/>
    <mergeCell ref="D51:F58"/>
    <mergeCell ref="G51:H58"/>
    <mergeCell ref="N51:N58"/>
    <mergeCell ref="D18:F25"/>
    <mergeCell ref="G18:H25"/>
    <mergeCell ref="N18:N25"/>
    <mergeCell ref="A35:A42"/>
    <mergeCell ref="B35:C42"/>
    <mergeCell ref="D35:F42"/>
    <mergeCell ref="G35:H42"/>
    <mergeCell ref="N35:N42"/>
    <mergeCell ref="M28:N28"/>
    <mergeCell ref="K1:N1"/>
    <mergeCell ref="K2:N2"/>
    <mergeCell ref="K3:N3"/>
    <mergeCell ref="A5:N5"/>
    <mergeCell ref="A6:N6"/>
    <mergeCell ref="M30:O30"/>
    <mergeCell ref="M32:O32"/>
    <mergeCell ref="M34:O34"/>
    <mergeCell ref="A7:A9"/>
    <mergeCell ref="B7:C9"/>
    <mergeCell ref="D7:F9"/>
    <mergeCell ref="G7:H9"/>
    <mergeCell ref="I7:M7"/>
    <mergeCell ref="N7:N9"/>
    <mergeCell ref="I8:I9"/>
    <mergeCell ref="J8:J9"/>
    <mergeCell ref="K8:M8"/>
    <mergeCell ref="A10:A17"/>
    <mergeCell ref="B10:C17"/>
    <mergeCell ref="D10:F17"/>
    <mergeCell ref="G10:H17"/>
    <mergeCell ref="N10:N17"/>
    <mergeCell ref="A18:A25"/>
    <mergeCell ref="B18:C25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82"/>
  <sheetViews>
    <sheetView workbookViewId="0">
      <selection activeCell="U7" sqref="U7"/>
    </sheetView>
  </sheetViews>
  <sheetFormatPr defaultRowHeight="15"/>
  <cols>
    <col min="1" max="1" width="4.7109375" customWidth="1"/>
    <col min="3" max="3" width="17.42578125" customWidth="1"/>
    <col min="4" max="4" width="12.2851562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10" max="10" width="9.28515625" customWidth="1"/>
    <col min="11" max="11" width="10.42578125" customWidth="1"/>
    <col min="12" max="12" width="12" customWidth="1"/>
    <col min="13" max="13" width="9.7109375" customWidth="1"/>
    <col min="14" max="14" width="22.7109375" customWidth="1"/>
  </cols>
  <sheetData>
    <row r="1" spans="1:14" ht="18.75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378</v>
      </c>
      <c r="L1" s="88"/>
      <c r="M1" s="88"/>
      <c r="N1" s="88"/>
    </row>
    <row r="2" spans="1:14" ht="18.75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</row>
    <row r="3" spans="1:14" ht="18.75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</row>
    <row r="4" spans="1:14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1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24" customHeight="1">
      <c r="A6" s="114" t="s">
        <v>437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15.75">
      <c r="A7" s="81" t="s">
        <v>2</v>
      </c>
      <c r="B7" s="81" t="s">
        <v>41</v>
      </c>
      <c r="C7" s="81"/>
      <c r="D7" s="81" t="s">
        <v>4</v>
      </c>
      <c r="E7" s="81"/>
      <c r="F7" s="81"/>
      <c r="G7" s="81" t="s">
        <v>5</v>
      </c>
      <c r="H7" s="81"/>
      <c r="I7" s="92" t="s">
        <v>6</v>
      </c>
      <c r="J7" s="93"/>
      <c r="K7" s="93"/>
      <c r="L7" s="93"/>
      <c r="M7" s="94"/>
      <c r="N7" s="81" t="s">
        <v>13</v>
      </c>
    </row>
    <row r="8" spans="1:14" ht="15.75">
      <c r="A8" s="81"/>
      <c r="B8" s="81"/>
      <c r="C8" s="81"/>
      <c r="D8" s="81"/>
      <c r="E8" s="81"/>
      <c r="F8" s="81"/>
      <c r="G8" s="81"/>
      <c r="H8" s="81"/>
      <c r="I8" s="95" t="s">
        <v>7</v>
      </c>
      <c r="J8" s="95" t="s">
        <v>8</v>
      </c>
      <c r="K8" s="95" t="s">
        <v>9</v>
      </c>
      <c r="L8" s="95"/>
      <c r="M8" s="95"/>
      <c r="N8" s="81"/>
    </row>
    <row r="9" spans="1:14" ht="47.25">
      <c r="A9" s="81"/>
      <c r="B9" s="81"/>
      <c r="C9" s="81"/>
      <c r="D9" s="81"/>
      <c r="E9" s="81"/>
      <c r="F9" s="81"/>
      <c r="G9" s="81"/>
      <c r="H9" s="81"/>
      <c r="I9" s="95"/>
      <c r="J9" s="95"/>
      <c r="K9" s="60" t="s">
        <v>10</v>
      </c>
      <c r="L9" s="60" t="s">
        <v>220</v>
      </c>
      <c r="M9" s="60" t="s">
        <v>12</v>
      </c>
      <c r="N9" s="81"/>
    </row>
    <row r="10" spans="1:14" ht="65.25" customHeight="1">
      <c r="A10" s="96" t="s">
        <v>379</v>
      </c>
      <c r="B10" s="71" t="s">
        <v>443</v>
      </c>
      <c r="C10" s="72"/>
      <c r="D10" s="83" t="s">
        <v>216</v>
      </c>
      <c r="E10" s="83"/>
      <c r="F10" s="83"/>
      <c r="G10" s="71" t="s">
        <v>239</v>
      </c>
      <c r="H10" s="72"/>
      <c r="I10" s="61" t="s">
        <v>241</v>
      </c>
      <c r="J10" s="44">
        <f>SUM(J11:J17)</f>
        <v>7000</v>
      </c>
      <c r="K10" s="44">
        <f>SUM(K11:K17)</f>
        <v>7000</v>
      </c>
      <c r="L10" s="61" t="s">
        <v>16</v>
      </c>
      <c r="M10" s="61"/>
      <c r="N10" s="83" t="s">
        <v>177</v>
      </c>
    </row>
    <row r="11" spans="1:14" ht="23.25" customHeight="1">
      <c r="A11" s="97"/>
      <c r="B11" s="73"/>
      <c r="C11" s="74"/>
      <c r="D11" s="83"/>
      <c r="E11" s="83"/>
      <c r="F11" s="83"/>
      <c r="G11" s="73"/>
      <c r="H11" s="74"/>
      <c r="I11" s="12">
        <v>2024</v>
      </c>
      <c r="J11" s="44">
        <f>K11</f>
        <v>1000</v>
      </c>
      <c r="K11" s="44">
        <v>1000</v>
      </c>
      <c r="L11" s="13" t="s">
        <v>22</v>
      </c>
      <c r="M11" s="12"/>
      <c r="N11" s="83"/>
    </row>
    <row r="12" spans="1:14" ht="21.75" customHeight="1">
      <c r="A12" s="97"/>
      <c r="B12" s="73"/>
      <c r="C12" s="74"/>
      <c r="D12" s="83"/>
      <c r="E12" s="83"/>
      <c r="F12" s="83"/>
      <c r="G12" s="73"/>
      <c r="H12" s="74"/>
      <c r="I12" s="12">
        <v>2025</v>
      </c>
      <c r="J12" s="44">
        <f t="shared" ref="J12:J17" si="0">K12</f>
        <v>1000</v>
      </c>
      <c r="K12" s="44">
        <v>1000</v>
      </c>
      <c r="L12" s="13" t="s">
        <v>22</v>
      </c>
      <c r="M12" s="12"/>
      <c r="N12" s="83"/>
    </row>
    <row r="13" spans="1:14" ht="20.25" customHeight="1">
      <c r="A13" s="97"/>
      <c r="B13" s="73"/>
      <c r="C13" s="74"/>
      <c r="D13" s="83"/>
      <c r="E13" s="83"/>
      <c r="F13" s="83"/>
      <c r="G13" s="73"/>
      <c r="H13" s="74"/>
      <c r="I13" s="12">
        <v>2026</v>
      </c>
      <c r="J13" s="44">
        <f t="shared" si="0"/>
        <v>1000</v>
      </c>
      <c r="K13" s="44">
        <v>1000</v>
      </c>
      <c r="L13" s="13" t="s">
        <v>22</v>
      </c>
      <c r="M13" s="12"/>
      <c r="N13" s="83"/>
    </row>
    <row r="14" spans="1:14" ht="21.75" customHeight="1">
      <c r="A14" s="97"/>
      <c r="B14" s="73"/>
      <c r="C14" s="74"/>
      <c r="D14" s="83"/>
      <c r="E14" s="83"/>
      <c r="F14" s="83"/>
      <c r="G14" s="73"/>
      <c r="H14" s="74"/>
      <c r="I14" s="12">
        <v>2027</v>
      </c>
      <c r="J14" s="44">
        <f t="shared" si="0"/>
        <v>1000</v>
      </c>
      <c r="K14" s="44">
        <v>1000</v>
      </c>
      <c r="L14" s="13" t="s">
        <v>22</v>
      </c>
      <c r="M14" s="12"/>
      <c r="N14" s="83"/>
    </row>
    <row r="15" spans="1:14" ht="21.75" customHeight="1">
      <c r="A15" s="97"/>
      <c r="B15" s="73"/>
      <c r="C15" s="74"/>
      <c r="D15" s="83"/>
      <c r="E15" s="83"/>
      <c r="F15" s="83"/>
      <c r="G15" s="73"/>
      <c r="H15" s="74"/>
      <c r="I15" s="12">
        <v>2028</v>
      </c>
      <c r="J15" s="44">
        <f t="shared" si="0"/>
        <v>1000</v>
      </c>
      <c r="K15" s="44">
        <v>1000</v>
      </c>
      <c r="L15" s="13" t="s">
        <v>22</v>
      </c>
      <c r="M15" s="12"/>
      <c r="N15" s="83"/>
    </row>
    <row r="16" spans="1:14" ht="22.5" customHeight="1">
      <c r="A16" s="97"/>
      <c r="B16" s="73"/>
      <c r="C16" s="74"/>
      <c r="D16" s="83"/>
      <c r="E16" s="83"/>
      <c r="F16" s="83"/>
      <c r="G16" s="73"/>
      <c r="H16" s="74"/>
      <c r="I16" s="12">
        <v>2029</v>
      </c>
      <c r="J16" s="44">
        <f t="shared" si="0"/>
        <v>1000</v>
      </c>
      <c r="K16" s="44">
        <v>1000</v>
      </c>
      <c r="L16" s="13" t="s">
        <v>22</v>
      </c>
      <c r="M16" s="12"/>
      <c r="N16" s="83"/>
    </row>
    <row r="17" spans="1:14" ht="130.5" customHeight="1">
      <c r="A17" s="98"/>
      <c r="B17" s="75"/>
      <c r="C17" s="76"/>
      <c r="D17" s="83"/>
      <c r="E17" s="83"/>
      <c r="F17" s="83"/>
      <c r="G17" s="75"/>
      <c r="H17" s="76"/>
      <c r="I17" s="12">
        <v>2030</v>
      </c>
      <c r="J17" s="44">
        <f t="shared" si="0"/>
        <v>1000</v>
      </c>
      <c r="K17" s="44">
        <v>1000</v>
      </c>
      <c r="L17" s="13" t="s">
        <v>22</v>
      </c>
      <c r="M17" s="12"/>
      <c r="N17" s="83"/>
    </row>
    <row r="18" spans="1:14" ht="63.75" customHeight="1">
      <c r="A18" s="96" t="s">
        <v>380</v>
      </c>
      <c r="B18" s="71" t="s">
        <v>173</v>
      </c>
      <c r="C18" s="72"/>
      <c r="D18" s="83" t="s">
        <v>384</v>
      </c>
      <c r="E18" s="83"/>
      <c r="F18" s="83"/>
      <c r="G18" s="71" t="s">
        <v>239</v>
      </c>
      <c r="H18" s="72"/>
      <c r="I18" s="61" t="s">
        <v>241</v>
      </c>
      <c r="J18" s="44">
        <f>SUM(J19:J25)</f>
        <v>14000</v>
      </c>
      <c r="K18" s="44">
        <f>SUM(K19:K25)</f>
        <v>14000</v>
      </c>
      <c r="L18" s="61" t="s">
        <v>16</v>
      </c>
      <c r="M18" s="61"/>
      <c r="N18" s="83" t="s">
        <v>176</v>
      </c>
    </row>
    <row r="19" spans="1:14" s="16" customFormat="1" ht="17.25" customHeight="1">
      <c r="A19" s="97"/>
      <c r="B19" s="73"/>
      <c r="C19" s="74"/>
      <c r="D19" s="83"/>
      <c r="E19" s="83"/>
      <c r="F19" s="83"/>
      <c r="G19" s="73"/>
      <c r="H19" s="74"/>
      <c r="I19" s="12">
        <v>2024</v>
      </c>
      <c r="J19" s="44">
        <v>2000</v>
      </c>
      <c r="K19" s="44">
        <v>2000</v>
      </c>
      <c r="L19" s="13" t="s">
        <v>22</v>
      </c>
      <c r="M19" s="12"/>
      <c r="N19" s="83"/>
    </row>
    <row r="20" spans="1:14" s="16" customFormat="1" ht="15.75" customHeight="1">
      <c r="A20" s="97"/>
      <c r="B20" s="73"/>
      <c r="C20" s="74"/>
      <c r="D20" s="83"/>
      <c r="E20" s="83"/>
      <c r="F20" s="83"/>
      <c r="G20" s="73"/>
      <c r="H20" s="74"/>
      <c r="I20" s="12">
        <v>2025</v>
      </c>
      <c r="J20" s="44">
        <v>2000</v>
      </c>
      <c r="K20" s="44">
        <f t="shared" ref="K20:K25" si="1">J20</f>
        <v>2000</v>
      </c>
      <c r="L20" s="13" t="s">
        <v>22</v>
      </c>
      <c r="M20" s="12"/>
      <c r="N20" s="83"/>
    </row>
    <row r="21" spans="1:14" ht="15.75">
      <c r="A21" s="97"/>
      <c r="B21" s="73"/>
      <c r="C21" s="74"/>
      <c r="D21" s="83"/>
      <c r="E21" s="83"/>
      <c r="F21" s="83"/>
      <c r="G21" s="73"/>
      <c r="H21" s="74"/>
      <c r="I21" s="12">
        <v>2026</v>
      </c>
      <c r="J21" s="44">
        <v>2000</v>
      </c>
      <c r="K21" s="44">
        <f t="shared" si="1"/>
        <v>2000</v>
      </c>
      <c r="L21" s="13" t="s">
        <v>22</v>
      </c>
      <c r="M21" s="12"/>
      <c r="N21" s="83"/>
    </row>
    <row r="22" spans="1:14" ht="15.75">
      <c r="A22" s="97"/>
      <c r="B22" s="73"/>
      <c r="C22" s="74"/>
      <c r="D22" s="83"/>
      <c r="E22" s="83"/>
      <c r="F22" s="83"/>
      <c r="G22" s="73"/>
      <c r="H22" s="74"/>
      <c r="I22" s="12">
        <v>2027</v>
      </c>
      <c r="J22" s="44">
        <v>2000</v>
      </c>
      <c r="K22" s="44">
        <f t="shared" si="1"/>
        <v>2000</v>
      </c>
      <c r="L22" s="13" t="s">
        <v>22</v>
      </c>
      <c r="M22" s="12"/>
      <c r="N22" s="83"/>
    </row>
    <row r="23" spans="1:14" ht="15.75">
      <c r="A23" s="97"/>
      <c r="B23" s="73"/>
      <c r="C23" s="74"/>
      <c r="D23" s="83"/>
      <c r="E23" s="83"/>
      <c r="F23" s="83"/>
      <c r="G23" s="73"/>
      <c r="H23" s="74"/>
      <c r="I23" s="12">
        <v>2028</v>
      </c>
      <c r="J23" s="44">
        <v>2000</v>
      </c>
      <c r="K23" s="44">
        <f t="shared" si="1"/>
        <v>2000</v>
      </c>
      <c r="L23" s="13" t="s">
        <v>22</v>
      </c>
      <c r="M23" s="12"/>
      <c r="N23" s="83"/>
    </row>
    <row r="24" spans="1:14" ht="15.75">
      <c r="A24" s="97"/>
      <c r="B24" s="73"/>
      <c r="C24" s="74"/>
      <c r="D24" s="83"/>
      <c r="E24" s="83"/>
      <c r="F24" s="83"/>
      <c r="G24" s="73"/>
      <c r="H24" s="74"/>
      <c r="I24" s="12">
        <v>2029</v>
      </c>
      <c r="J24" s="44">
        <v>2000</v>
      </c>
      <c r="K24" s="44">
        <f t="shared" si="1"/>
        <v>2000</v>
      </c>
      <c r="L24" s="13" t="s">
        <v>22</v>
      </c>
      <c r="M24" s="12"/>
      <c r="N24" s="83"/>
    </row>
    <row r="25" spans="1:14" ht="65.25" customHeight="1">
      <c r="A25" s="98"/>
      <c r="B25" s="75"/>
      <c r="C25" s="76"/>
      <c r="D25" s="83"/>
      <c r="E25" s="83"/>
      <c r="F25" s="83"/>
      <c r="G25" s="75"/>
      <c r="H25" s="76"/>
      <c r="I25" s="12">
        <v>2030</v>
      </c>
      <c r="J25" s="44">
        <v>2000</v>
      </c>
      <c r="K25" s="44">
        <f t="shared" si="1"/>
        <v>2000</v>
      </c>
      <c r="L25" s="13" t="s">
        <v>22</v>
      </c>
      <c r="M25" s="12"/>
      <c r="N25" s="83"/>
    </row>
    <row r="26" spans="1:14" ht="63" customHeight="1">
      <c r="A26" s="96" t="s">
        <v>381</v>
      </c>
      <c r="B26" s="71" t="s">
        <v>185</v>
      </c>
      <c r="C26" s="72"/>
      <c r="D26" s="83" t="s">
        <v>385</v>
      </c>
      <c r="E26" s="83"/>
      <c r="F26" s="83"/>
      <c r="G26" s="71" t="s">
        <v>239</v>
      </c>
      <c r="H26" s="72"/>
      <c r="I26" s="61" t="s">
        <v>241</v>
      </c>
      <c r="J26" s="44">
        <f>SUM(J27:J33)</f>
        <v>4000</v>
      </c>
      <c r="K26" s="44">
        <f>SUM(K27:K33)</f>
        <v>4000</v>
      </c>
      <c r="L26" s="61" t="s">
        <v>16</v>
      </c>
      <c r="M26" s="61"/>
      <c r="N26" s="83" t="s">
        <v>178</v>
      </c>
    </row>
    <row r="27" spans="1:14" ht="19.5" customHeight="1">
      <c r="A27" s="97"/>
      <c r="B27" s="73"/>
      <c r="C27" s="74"/>
      <c r="D27" s="83"/>
      <c r="E27" s="83"/>
      <c r="F27" s="83"/>
      <c r="G27" s="73"/>
      <c r="H27" s="74"/>
      <c r="I27" s="12">
        <v>2024</v>
      </c>
      <c r="J27" s="44">
        <v>1000</v>
      </c>
      <c r="K27" s="44">
        <f>J27</f>
        <v>1000</v>
      </c>
      <c r="L27" s="13" t="s">
        <v>22</v>
      </c>
      <c r="M27" s="12"/>
      <c r="N27" s="83"/>
    </row>
    <row r="28" spans="1:14" ht="19.5" customHeight="1">
      <c r="A28" s="97"/>
      <c r="B28" s="73"/>
      <c r="C28" s="74"/>
      <c r="D28" s="83"/>
      <c r="E28" s="83"/>
      <c r="F28" s="83"/>
      <c r="G28" s="73"/>
      <c r="H28" s="74"/>
      <c r="I28" s="12">
        <v>2025</v>
      </c>
      <c r="J28" s="44">
        <v>500</v>
      </c>
      <c r="K28" s="44">
        <f t="shared" ref="K28:K33" si="2">J28</f>
        <v>500</v>
      </c>
      <c r="L28" s="13" t="s">
        <v>22</v>
      </c>
      <c r="M28" s="12"/>
      <c r="N28" s="83"/>
    </row>
    <row r="29" spans="1:14" ht="15.75">
      <c r="A29" s="97"/>
      <c r="B29" s="73"/>
      <c r="C29" s="74"/>
      <c r="D29" s="83"/>
      <c r="E29" s="83"/>
      <c r="F29" s="83"/>
      <c r="G29" s="73"/>
      <c r="H29" s="74"/>
      <c r="I29" s="12">
        <v>2026</v>
      </c>
      <c r="J29" s="44">
        <v>500</v>
      </c>
      <c r="K29" s="44">
        <f t="shared" si="2"/>
        <v>500</v>
      </c>
      <c r="L29" s="13" t="s">
        <v>22</v>
      </c>
      <c r="M29" s="12"/>
      <c r="N29" s="83"/>
    </row>
    <row r="30" spans="1:14" ht="15.75">
      <c r="A30" s="97"/>
      <c r="B30" s="73"/>
      <c r="C30" s="74"/>
      <c r="D30" s="83"/>
      <c r="E30" s="83"/>
      <c r="F30" s="83"/>
      <c r="G30" s="73"/>
      <c r="H30" s="74"/>
      <c r="I30" s="12">
        <v>2027</v>
      </c>
      <c r="J30" s="44">
        <v>500</v>
      </c>
      <c r="K30" s="44">
        <f t="shared" si="2"/>
        <v>500</v>
      </c>
      <c r="L30" s="13" t="s">
        <v>22</v>
      </c>
      <c r="M30" s="12"/>
      <c r="N30" s="83"/>
    </row>
    <row r="31" spans="1:14" ht="15.75">
      <c r="A31" s="97"/>
      <c r="B31" s="73"/>
      <c r="C31" s="74"/>
      <c r="D31" s="83"/>
      <c r="E31" s="83"/>
      <c r="F31" s="83"/>
      <c r="G31" s="73"/>
      <c r="H31" s="74"/>
      <c r="I31" s="12">
        <v>2028</v>
      </c>
      <c r="J31" s="44">
        <v>500</v>
      </c>
      <c r="K31" s="44">
        <f t="shared" si="2"/>
        <v>500</v>
      </c>
      <c r="L31" s="13" t="s">
        <v>22</v>
      </c>
      <c r="M31" s="12"/>
      <c r="N31" s="83"/>
    </row>
    <row r="32" spans="1:14" ht="15.75">
      <c r="A32" s="97"/>
      <c r="B32" s="73"/>
      <c r="C32" s="74"/>
      <c r="D32" s="83"/>
      <c r="E32" s="83"/>
      <c r="F32" s="83"/>
      <c r="G32" s="73"/>
      <c r="H32" s="74"/>
      <c r="I32" s="12">
        <v>2029</v>
      </c>
      <c r="J32" s="44">
        <v>500</v>
      </c>
      <c r="K32" s="44">
        <f t="shared" si="2"/>
        <v>500</v>
      </c>
      <c r="L32" s="13" t="s">
        <v>22</v>
      </c>
      <c r="M32" s="12"/>
      <c r="N32" s="83"/>
    </row>
    <row r="33" spans="1:14" ht="56.25" customHeight="1">
      <c r="A33" s="98"/>
      <c r="B33" s="75"/>
      <c r="C33" s="76"/>
      <c r="D33" s="83"/>
      <c r="E33" s="83"/>
      <c r="F33" s="83"/>
      <c r="G33" s="75"/>
      <c r="H33" s="76"/>
      <c r="I33" s="12">
        <v>2030</v>
      </c>
      <c r="J33" s="44">
        <v>500</v>
      </c>
      <c r="K33" s="44">
        <f t="shared" si="2"/>
        <v>500</v>
      </c>
      <c r="L33" s="13" t="s">
        <v>22</v>
      </c>
      <c r="M33" s="12"/>
      <c r="N33" s="83"/>
    </row>
    <row r="34" spans="1:14" ht="75" customHeight="1">
      <c r="A34" s="96" t="s">
        <v>382</v>
      </c>
      <c r="B34" s="71" t="s">
        <v>174</v>
      </c>
      <c r="C34" s="72"/>
      <c r="D34" s="83" t="s">
        <v>386</v>
      </c>
      <c r="E34" s="83"/>
      <c r="F34" s="83"/>
      <c r="G34" s="71" t="s">
        <v>239</v>
      </c>
      <c r="H34" s="72"/>
      <c r="I34" s="61" t="s">
        <v>241</v>
      </c>
      <c r="J34" s="44">
        <f>SUM(J35:J41)</f>
        <v>10000</v>
      </c>
      <c r="K34" s="44">
        <f>SUM(K35:K41)</f>
        <v>10000</v>
      </c>
      <c r="L34" s="61" t="s">
        <v>16</v>
      </c>
      <c r="M34" s="61"/>
      <c r="N34" s="83" t="s">
        <v>180</v>
      </c>
    </row>
    <row r="35" spans="1:14" s="16" customFormat="1" ht="33" customHeight="1">
      <c r="A35" s="97"/>
      <c r="B35" s="73"/>
      <c r="C35" s="74"/>
      <c r="D35" s="83"/>
      <c r="E35" s="83"/>
      <c r="F35" s="83"/>
      <c r="G35" s="73"/>
      <c r="H35" s="74"/>
      <c r="I35" s="12">
        <v>2024</v>
      </c>
      <c r="J35" s="44">
        <v>1000</v>
      </c>
      <c r="K35" s="44">
        <f>J35</f>
        <v>1000</v>
      </c>
      <c r="L35" s="13" t="s">
        <v>22</v>
      </c>
      <c r="M35" s="12"/>
      <c r="N35" s="83"/>
    </row>
    <row r="36" spans="1:14" s="16" customFormat="1" ht="30" customHeight="1">
      <c r="A36" s="97"/>
      <c r="B36" s="73"/>
      <c r="C36" s="74"/>
      <c r="D36" s="83"/>
      <c r="E36" s="83"/>
      <c r="F36" s="83"/>
      <c r="G36" s="73"/>
      <c r="H36" s="74"/>
      <c r="I36" s="12">
        <v>2025</v>
      </c>
      <c r="J36" s="44">
        <v>1500</v>
      </c>
      <c r="K36" s="44">
        <f t="shared" ref="K36:K41" si="3">J36</f>
        <v>1500</v>
      </c>
      <c r="L36" s="13" t="s">
        <v>22</v>
      </c>
      <c r="M36" s="12"/>
      <c r="N36" s="83"/>
    </row>
    <row r="37" spans="1:14" ht="25.5" customHeight="1">
      <c r="A37" s="97"/>
      <c r="B37" s="73"/>
      <c r="C37" s="74"/>
      <c r="D37" s="83"/>
      <c r="E37" s="83"/>
      <c r="F37" s="83"/>
      <c r="G37" s="73"/>
      <c r="H37" s="74"/>
      <c r="I37" s="12">
        <v>2026</v>
      </c>
      <c r="J37" s="44">
        <v>1500</v>
      </c>
      <c r="K37" s="44">
        <f t="shared" si="3"/>
        <v>1500</v>
      </c>
      <c r="L37" s="13" t="s">
        <v>22</v>
      </c>
      <c r="M37" s="12"/>
      <c r="N37" s="83"/>
    </row>
    <row r="38" spans="1:14" ht="29.25" customHeight="1">
      <c r="A38" s="97"/>
      <c r="B38" s="73"/>
      <c r="C38" s="74"/>
      <c r="D38" s="83"/>
      <c r="E38" s="83"/>
      <c r="F38" s="83"/>
      <c r="G38" s="73"/>
      <c r="H38" s="74"/>
      <c r="I38" s="12">
        <v>2027</v>
      </c>
      <c r="J38" s="44">
        <v>1500</v>
      </c>
      <c r="K38" s="44">
        <f t="shared" si="3"/>
        <v>1500</v>
      </c>
      <c r="L38" s="13" t="s">
        <v>22</v>
      </c>
      <c r="M38" s="12"/>
      <c r="N38" s="83"/>
    </row>
    <row r="39" spans="1:14" ht="25.5" customHeight="1">
      <c r="A39" s="97"/>
      <c r="B39" s="73"/>
      <c r="C39" s="74"/>
      <c r="D39" s="83"/>
      <c r="E39" s="83"/>
      <c r="F39" s="83"/>
      <c r="G39" s="73"/>
      <c r="H39" s="74"/>
      <c r="I39" s="12">
        <v>2028</v>
      </c>
      <c r="J39" s="44">
        <v>1500</v>
      </c>
      <c r="K39" s="44">
        <f t="shared" si="3"/>
        <v>1500</v>
      </c>
      <c r="L39" s="13" t="s">
        <v>22</v>
      </c>
      <c r="M39" s="12"/>
      <c r="N39" s="83"/>
    </row>
    <row r="40" spans="1:14" ht="27.75" customHeight="1">
      <c r="A40" s="97"/>
      <c r="B40" s="73"/>
      <c r="C40" s="74"/>
      <c r="D40" s="83"/>
      <c r="E40" s="83"/>
      <c r="F40" s="83"/>
      <c r="G40" s="73"/>
      <c r="H40" s="74"/>
      <c r="I40" s="12">
        <v>2029</v>
      </c>
      <c r="J40" s="44">
        <v>1500</v>
      </c>
      <c r="K40" s="44">
        <f t="shared" si="3"/>
        <v>1500</v>
      </c>
      <c r="L40" s="13" t="s">
        <v>22</v>
      </c>
      <c r="M40" s="12"/>
      <c r="N40" s="83"/>
    </row>
    <row r="41" spans="1:14" ht="195.75" customHeight="1">
      <c r="A41" s="98"/>
      <c r="B41" s="75"/>
      <c r="C41" s="76"/>
      <c r="D41" s="83"/>
      <c r="E41" s="83"/>
      <c r="F41" s="83"/>
      <c r="G41" s="75"/>
      <c r="H41" s="76"/>
      <c r="I41" s="12">
        <v>2030</v>
      </c>
      <c r="J41" s="44">
        <v>1500</v>
      </c>
      <c r="K41" s="44">
        <f t="shared" si="3"/>
        <v>1500</v>
      </c>
      <c r="L41" s="13" t="s">
        <v>22</v>
      </c>
      <c r="M41" s="12"/>
      <c r="N41" s="83"/>
    </row>
    <row r="42" spans="1:14" ht="66.75" customHeight="1">
      <c r="A42" s="96" t="s">
        <v>383</v>
      </c>
      <c r="B42" s="71" t="s">
        <v>175</v>
      </c>
      <c r="C42" s="72"/>
      <c r="D42" s="83" t="s">
        <v>387</v>
      </c>
      <c r="E42" s="83"/>
      <c r="F42" s="83"/>
      <c r="G42" s="71" t="s">
        <v>239</v>
      </c>
      <c r="H42" s="72"/>
      <c r="I42" s="61" t="s">
        <v>241</v>
      </c>
      <c r="J42" s="44">
        <f>SUM(J43:J49)</f>
        <v>7000</v>
      </c>
      <c r="K42" s="44">
        <f>SUM(K43:K49)</f>
        <v>7000</v>
      </c>
      <c r="L42" s="61" t="s">
        <v>16</v>
      </c>
      <c r="M42" s="61"/>
      <c r="N42" s="83" t="s">
        <v>179</v>
      </c>
    </row>
    <row r="43" spans="1:14" ht="23.25" customHeight="1">
      <c r="A43" s="97"/>
      <c r="B43" s="73"/>
      <c r="C43" s="74"/>
      <c r="D43" s="83"/>
      <c r="E43" s="83"/>
      <c r="F43" s="83"/>
      <c r="G43" s="73"/>
      <c r="H43" s="74"/>
      <c r="I43" s="12">
        <v>2024</v>
      </c>
      <c r="J43" s="44">
        <v>1000</v>
      </c>
      <c r="K43" s="44">
        <f>J43</f>
        <v>1000</v>
      </c>
      <c r="L43" s="13" t="s">
        <v>22</v>
      </c>
      <c r="M43" s="12"/>
      <c r="N43" s="83"/>
    </row>
    <row r="44" spans="1:14" s="64" customFormat="1" ht="23.25" customHeight="1">
      <c r="A44" s="97"/>
      <c r="B44" s="73"/>
      <c r="C44" s="74"/>
      <c r="D44" s="83"/>
      <c r="E44" s="83"/>
      <c r="F44" s="83"/>
      <c r="G44" s="73"/>
      <c r="H44" s="74"/>
      <c r="I44" s="12">
        <v>2025</v>
      </c>
      <c r="J44" s="44">
        <v>1000</v>
      </c>
      <c r="K44" s="44">
        <f t="shared" ref="K44:K49" si="4">J44</f>
        <v>1000</v>
      </c>
      <c r="L44" s="13" t="s">
        <v>22</v>
      </c>
      <c r="M44" s="12"/>
      <c r="N44" s="83"/>
    </row>
    <row r="45" spans="1:14" ht="20.25" customHeight="1">
      <c r="A45" s="97"/>
      <c r="B45" s="73"/>
      <c r="C45" s="74"/>
      <c r="D45" s="83"/>
      <c r="E45" s="83"/>
      <c r="F45" s="83"/>
      <c r="G45" s="73"/>
      <c r="H45" s="74"/>
      <c r="I45" s="12">
        <v>2026</v>
      </c>
      <c r="J45" s="44">
        <v>1000</v>
      </c>
      <c r="K45" s="44">
        <f t="shared" si="4"/>
        <v>1000</v>
      </c>
      <c r="L45" s="13" t="s">
        <v>22</v>
      </c>
      <c r="M45" s="12"/>
      <c r="N45" s="83"/>
    </row>
    <row r="46" spans="1:14" ht="21" customHeight="1">
      <c r="A46" s="97"/>
      <c r="B46" s="73"/>
      <c r="C46" s="74"/>
      <c r="D46" s="83"/>
      <c r="E46" s="83"/>
      <c r="F46" s="83"/>
      <c r="G46" s="73"/>
      <c r="H46" s="74"/>
      <c r="I46" s="12">
        <v>2027</v>
      </c>
      <c r="J46" s="44">
        <v>1000</v>
      </c>
      <c r="K46" s="44">
        <f t="shared" si="4"/>
        <v>1000</v>
      </c>
      <c r="L46" s="13" t="s">
        <v>22</v>
      </c>
      <c r="M46" s="12"/>
      <c r="N46" s="83"/>
    </row>
    <row r="47" spans="1:14" ht="21" customHeight="1">
      <c r="A47" s="97"/>
      <c r="B47" s="73"/>
      <c r="C47" s="74"/>
      <c r="D47" s="83"/>
      <c r="E47" s="83"/>
      <c r="F47" s="83"/>
      <c r="G47" s="73"/>
      <c r="H47" s="74"/>
      <c r="I47" s="12">
        <v>2028</v>
      </c>
      <c r="J47" s="44">
        <v>1000</v>
      </c>
      <c r="K47" s="44">
        <f t="shared" si="4"/>
        <v>1000</v>
      </c>
      <c r="L47" s="13" t="s">
        <v>22</v>
      </c>
      <c r="M47" s="12"/>
      <c r="N47" s="83"/>
    </row>
    <row r="48" spans="1:14" ht="22.5" customHeight="1">
      <c r="A48" s="97"/>
      <c r="B48" s="73"/>
      <c r="C48" s="74"/>
      <c r="D48" s="83"/>
      <c r="E48" s="83"/>
      <c r="F48" s="83"/>
      <c r="G48" s="73"/>
      <c r="H48" s="74"/>
      <c r="I48" s="12">
        <v>2029</v>
      </c>
      <c r="J48" s="44">
        <v>1000</v>
      </c>
      <c r="K48" s="44">
        <f t="shared" si="4"/>
        <v>1000</v>
      </c>
      <c r="L48" s="13" t="s">
        <v>22</v>
      </c>
      <c r="M48" s="12"/>
      <c r="N48" s="83"/>
    </row>
    <row r="49" spans="1:15" ht="62.25" customHeight="1">
      <c r="A49" s="98"/>
      <c r="B49" s="75"/>
      <c r="C49" s="76"/>
      <c r="D49" s="83"/>
      <c r="E49" s="83"/>
      <c r="F49" s="83"/>
      <c r="G49" s="75"/>
      <c r="H49" s="76"/>
      <c r="I49" s="12">
        <v>2030</v>
      </c>
      <c r="J49" s="44">
        <v>1000</v>
      </c>
      <c r="K49" s="44">
        <f t="shared" si="4"/>
        <v>1000</v>
      </c>
      <c r="L49" s="13" t="s">
        <v>22</v>
      </c>
      <c r="M49" s="12"/>
      <c r="N49" s="83"/>
    </row>
    <row r="50" spans="1:15" s="69" customFormat="1" ht="19.5" customHeight="1">
      <c r="A50" s="66"/>
      <c r="B50" s="89" t="s">
        <v>253</v>
      </c>
      <c r="C50" s="89"/>
      <c r="D50" s="89"/>
      <c r="E50" s="89"/>
      <c r="F50" s="89"/>
      <c r="G50" s="89"/>
      <c r="H50" s="89"/>
      <c r="I50" s="89"/>
      <c r="J50" s="45">
        <f>J10+J18+J26+J34+J42</f>
        <v>42000</v>
      </c>
      <c r="K50" s="45">
        <f>K10+K18+K26+K34+K42</f>
        <v>42000</v>
      </c>
      <c r="L50" s="66"/>
      <c r="M50" s="66"/>
      <c r="N50" s="66"/>
    </row>
    <row r="51" spans="1:15" ht="80.25" customHeight="1">
      <c r="A51" s="3" t="s">
        <v>389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54"/>
    </row>
    <row r="52" spans="1:15" ht="23.25" customHeight="1">
      <c r="A52" s="3" t="s">
        <v>390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80" t="s">
        <v>254</v>
      </c>
      <c r="N52" s="80"/>
      <c r="O52" s="70"/>
    </row>
    <row r="53" spans="1:15" ht="24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 ht="15.7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123"/>
      <c r="N54" s="123"/>
      <c r="O54" s="123"/>
    </row>
    <row r="55" spans="1:15" ht="15.7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 ht="15.7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123"/>
      <c r="N56" s="123"/>
      <c r="O56" s="123"/>
    </row>
    <row r="57" spans="1:15" ht="15.7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 ht="15.7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123"/>
      <c r="N58" s="123"/>
      <c r="O58" s="123"/>
    </row>
    <row r="59" spans="1:15" ht="15.75">
      <c r="A59" s="124"/>
      <c r="B59" s="125"/>
      <c r="C59" s="125"/>
      <c r="D59" s="125"/>
      <c r="E59" s="125"/>
      <c r="F59" s="125"/>
      <c r="G59" s="125"/>
      <c r="H59" s="125"/>
      <c r="I59" s="7"/>
      <c r="J59" s="8"/>
      <c r="K59" s="8"/>
      <c r="L59" s="7"/>
      <c r="M59" s="7"/>
      <c r="N59" s="125"/>
    </row>
    <row r="60" spans="1:15" ht="17.25" customHeight="1">
      <c r="A60" s="124"/>
      <c r="B60" s="125"/>
      <c r="C60" s="125"/>
      <c r="D60" s="125"/>
      <c r="E60" s="125"/>
      <c r="F60" s="125"/>
      <c r="G60" s="125"/>
      <c r="H60" s="125"/>
      <c r="I60" s="8"/>
      <c r="J60" s="8"/>
      <c r="K60" s="8"/>
      <c r="L60" s="9"/>
      <c r="M60" s="8"/>
      <c r="N60" s="125"/>
    </row>
    <row r="61" spans="1:15" ht="47.25" customHeight="1">
      <c r="A61" s="124"/>
      <c r="B61" s="125"/>
      <c r="C61" s="125"/>
      <c r="D61" s="125"/>
      <c r="E61" s="125"/>
      <c r="F61" s="125"/>
      <c r="G61" s="125"/>
      <c r="H61" s="125"/>
      <c r="I61" s="8"/>
      <c r="J61" s="8"/>
      <c r="K61" s="8"/>
      <c r="L61" s="9"/>
      <c r="M61" s="8"/>
      <c r="N61" s="125"/>
    </row>
    <row r="62" spans="1:15" ht="15.75">
      <c r="A62" s="124"/>
      <c r="B62" s="125"/>
      <c r="C62" s="125"/>
      <c r="D62" s="125"/>
      <c r="E62" s="125"/>
      <c r="F62" s="125"/>
      <c r="G62" s="125"/>
      <c r="H62" s="125"/>
      <c r="I62" s="8"/>
      <c r="J62" s="8"/>
      <c r="K62" s="8"/>
      <c r="L62" s="9"/>
      <c r="M62" s="8"/>
      <c r="N62" s="125"/>
    </row>
    <row r="63" spans="1:15" ht="15.75">
      <c r="A63" s="124"/>
      <c r="B63" s="125"/>
      <c r="C63" s="125"/>
      <c r="D63" s="125"/>
      <c r="E63" s="125"/>
      <c r="F63" s="125"/>
      <c r="G63" s="125"/>
      <c r="H63" s="125"/>
      <c r="I63" s="8"/>
      <c r="J63" s="8"/>
      <c r="K63" s="8"/>
      <c r="L63" s="9"/>
      <c r="M63" s="8"/>
      <c r="N63" s="125"/>
    </row>
    <row r="64" spans="1:15" ht="15.75">
      <c r="A64" s="124"/>
      <c r="B64" s="125"/>
      <c r="C64" s="125"/>
      <c r="D64" s="125"/>
      <c r="E64" s="125"/>
      <c r="F64" s="125"/>
      <c r="G64" s="125"/>
      <c r="H64" s="125"/>
      <c r="I64" s="8"/>
      <c r="J64" s="8"/>
      <c r="K64" s="8"/>
      <c r="L64" s="9"/>
      <c r="M64" s="8"/>
      <c r="N64" s="125"/>
    </row>
    <row r="65" spans="1:14" ht="15.75">
      <c r="A65" s="124"/>
      <c r="B65" s="125"/>
      <c r="C65" s="125"/>
      <c r="D65" s="125"/>
      <c r="E65" s="125"/>
      <c r="F65" s="125"/>
      <c r="G65" s="125"/>
      <c r="H65" s="125"/>
      <c r="I65" s="8"/>
      <c r="J65" s="8"/>
      <c r="K65" s="8"/>
      <c r="L65" s="9"/>
      <c r="M65" s="8"/>
      <c r="N65" s="125"/>
    </row>
    <row r="66" spans="1:14" ht="15.75">
      <c r="A66" s="124"/>
      <c r="B66" s="125"/>
      <c r="C66" s="125"/>
      <c r="D66" s="125"/>
      <c r="E66" s="125"/>
      <c r="F66" s="125"/>
      <c r="G66" s="125"/>
      <c r="H66" s="125"/>
      <c r="I66" s="8"/>
      <c r="J66" s="8"/>
      <c r="K66" s="8"/>
      <c r="L66" s="9"/>
      <c r="M66" s="8"/>
      <c r="N66" s="125"/>
    </row>
    <row r="67" spans="1:14" ht="15.75">
      <c r="A67" s="124"/>
      <c r="B67" s="125"/>
      <c r="C67" s="125"/>
      <c r="D67" s="125"/>
      <c r="E67" s="125"/>
      <c r="F67" s="125"/>
      <c r="G67" s="125"/>
      <c r="H67" s="125"/>
      <c r="I67" s="7"/>
      <c r="J67" s="8"/>
      <c r="K67" s="8"/>
      <c r="L67" s="7"/>
      <c r="M67" s="7"/>
      <c r="N67" s="125"/>
    </row>
    <row r="68" spans="1:14" ht="15.75">
      <c r="A68" s="124"/>
      <c r="B68" s="125"/>
      <c r="C68" s="125"/>
      <c r="D68" s="125"/>
      <c r="E68" s="125"/>
      <c r="F68" s="125"/>
      <c r="G68" s="125"/>
      <c r="H68" s="125"/>
      <c r="I68" s="8"/>
      <c r="J68" s="8"/>
      <c r="K68" s="8"/>
      <c r="L68" s="9"/>
      <c r="M68" s="8"/>
      <c r="N68" s="125"/>
    </row>
    <row r="69" spans="1:14" ht="47.25" customHeight="1">
      <c r="A69" s="124"/>
      <c r="B69" s="125"/>
      <c r="C69" s="125"/>
      <c r="D69" s="125"/>
      <c r="E69" s="125"/>
      <c r="F69" s="125"/>
      <c r="G69" s="125"/>
      <c r="H69" s="125"/>
      <c r="I69" s="8"/>
      <c r="J69" s="8"/>
      <c r="K69" s="8"/>
      <c r="L69" s="9"/>
      <c r="M69" s="8"/>
      <c r="N69" s="125"/>
    </row>
    <row r="70" spans="1:14" ht="15.75">
      <c r="A70" s="124"/>
      <c r="B70" s="125"/>
      <c r="C70" s="125"/>
      <c r="D70" s="125"/>
      <c r="E70" s="125"/>
      <c r="F70" s="125"/>
      <c r="G70" s="125"/>
      <c r="H70" s="125"/>
      <c r="I70" s="8"/>
      <c r="J70" s="8"/>
      <c r="K70" s="8"/>
      <c r="L70" s="9"/>
      <c r="M70" s="8"/>
      <c r="N70" s="125"/>
    </row>
    <row r="71" spans="1:14" ht="15.75">
      <c r="A71" s="124"/>
      <c r="B71" s="125"/>
      <c r="C71" s="125"/>
      <c r="D71" s="125"/>
      <c r="E71" s="125"/>
      <c r="F71" s="125"/>
      <c r="G71" s="125"/>
      <c r="H71" s="125"/>
      <c r="I71" s="8"/>
      <c r="J71" s="8"/>
      <c r="K71" s="8"/>
      <c r="L71" s="9"/>
      <c r="M71" s="8"/>
      <c r="N71" s="125"/>
    </row>
    <row r="72" spans="1:14" ht="15.75">
      <c r="A72" s="124"/>
      <c r="B72" s="125"/>
      <c r="C72" s="125"/>
      <c r="D72" s="125"/>
      <c r="E72" s="125"/>
      <c r="F72" s="125"/>
      <c r="G72" s="125"/>
      <c r="H72" s="125"/>
      <c r="I72" s="8"/>
      <c r="J72" s="8"/>
      <c r="K72" s="8"/>
      <c r="L72" s="9"/>
      <c r="M72" s="8"/>
      <c r="N72" s="125"/>
    </row>
    <row r="73" spans="1:14" ht="15.75">
      <c r="A73" s="124"/>
      <c r="B73" s="125"/>
      <c r="C73" s="125"/>
      <c r="D73" s="125"/>
      <c r="E73" s="125"/>
      <c r="F73" s="125"/>
      <c r="G73" s="125"/>
      <c r="H73" s="125"/>
      <c r="I73" s="8"/>
      <c r="J73" s="8"/>
      <c r="K73" s="8"/>
      <c r="L73" s="9"/>
      <c r="M73" s="8"/>
      <c r="N73" s="125"/>
    </row>
    <row r="74" spans="1:14" ht="15.75">
      <c r="A74" s="124"/>
      <c r="B74" s="125"/>
      <c r="C74" s="125"/>
      <c r="D74" s="125"/>
      <c r="E74" s="125"/>
      <c r="F74" s="125"/>
      <c r="G74" s="125"/>
      <c r="H74" s="125"/>
      <c r="I74" s="8"/>
      <c r="J74" s="8"/>
      <c r="K74" s="8"/>
      <c r="L74" s="9"/>
      <c r="M74" s="8"/>
      <c r="N74" s="125"/>
    </row>
    <row r="75" spans="1:14" ht="15.75">
      <c r="A75" s="124"/>
      <c r="B75" s="125"/>
      <c r="C75" s="125"/>
      <c r="D75" s="125"/>
      <c r="E75" s="125"/>
      <c r="F75" s="125"/>
      <c r="G75" s="125"/>
      <c r="H75" s="125"/>
      <c r="I75" s="7"/>
      <c r="J75" s="8"/>
      <c r="K75" s="8"/>
      <c r="L75" s="7"/>
      <c r="M75" s="7"/>
      <c r="N75" s="125"/>
    </row>
    <row r="76" spans="1:14" ht="15.75">
      <c r="A76" s="124"/>
      <c r="B76" s="125"/>
      <c r="C76" s="125"/>
      <c r="D76" s="125"/>
      <c r="E76" s="125"/>
      <c r="F76" s="125"/>
      <c r="G76" s="125"/>
      <c r="H76" s="125"/>
      <c r="I76" s="8"/>
      <c r="J76" s="8"/>
      <c r="K76" s="8"/>
      <c r="L76" s="9"/>
      <c r="M76" s="8"/>
      <c r="N76" s="125"/>
    </row>
    <row r="77" spans="1:14" ht="15.75">
      <c r="A77" s="124"/>
      <c r="B77" s="125"/>
      <c r="C77" s="125"/>
      <c r="D77" s="125"/>
      <c r="E77" s="125"/>
      <c r="F77" s="125"/>
      <c r="G77" s="125"/>
      <c r="H77" s="125"/>
      <c r="I77" s="8"/>
      <c r="J77" s="8"/>
      <c r="K77" s="8"/>
      <c r="L77" s="9"/>
      <c r="M77" s="8"/>
      <c r="N77" s="125"/>
    </row>
    <row r="78" spans="1:14" ht="15.75">
      <c r="A78" s="124"/>
      <c r="B78" s="125"/>
      <c r="C78" s="125"/>
      <c r="D78" s="125"/>
      <c r="E78" s="125"/>
      <c r="F78" s="125"/>
      <c r="G78" s="125"/>
      <c r="H78" s="125"/>
      <c r="I78" s="8"/>
      <c r="J78" s="8"/>
      <c r="K78" s="8"/>
      <c r="L78" s="9"/>
      <c r="M78" s="8"/>
      <c r="N78" s="125"/>
    </row>
    <row r="79" spans="1:14" ht="15.75">
      <c r="A79" s="124"/>
      <c r="B79" s="125"/>
      <c r="C79" s="125"/>
      <c r="D79" s="125"/>
      <c r="E79" s="125"/>
      <c r="F79" s="125"/>
      <c r="G79" s="125"/>
      <c r="H79" s="125"/>
      <c r="I79" s="8"/>
      <c r="J79" s="8"/>
      <c r="K79" s="8"/>
      <c r="L79" s="9"/>
      <c r="M79" s="8"/>
      <c r="N79" s="125"/>
    </row>
    <row r="80" spans="1:14" ht="15.75">
      <c r="A80" s="124"/>
      <c r="B80" s="125"/>
      <c r="C80" s="125"/>
      <c r="D80" s="125"/>
      <c r="E80" s="125"/>
      <c r="F80" s="125"/>
      <c r="G80" s="125"/>
      <c r="H80" s="125"/>
      <c r="I80" s="8"/>
      <c r="J80" s="8"/>
      <c r="K80" s="8"/>
      <c r="L80" s="9"/>
      <c r="M80" s="8"/>
      <c r="N80" s="125"/>
    </row>
    <row r="81" spans="1:14" ht="15.75">
      <c r="A81" s="124"/>
      <c r="B81" s="125"/>
      <c r="C81" s="125"/>
      <c r="D81" s="125"/>
      <c r="E81" s="125"/>
      <c r="F81" s="125"/>
      <c r="G81" s="125"/>
      <c r="H81" s="125"/>
      <c r="I81" s="8"/>
      <c r="J81" s="8"/>
      <c r="K81" s="8"/>
      <c r="L81" s="9"/>
      <c r="M81" s="8"/>
      <c r="N81" s="125"/>
    </row>
    <row r="82" spans="1:14" ht="15.75">
      <c r="A82" s="124"/>
      <c r="B82" s="125"/>
      <c r="C82" s="125"/>
      <c r="D82" s="125"/>
      <c r="E82" s="125"/>
      <c r="F82" s="125"/>
      <c r="G82" s="125"/>
      <c r="H82" s="125"/>
      <c r="I82" s="8"/>
      <c r="J82" s="8"/>
      <c r="K82" s="8"/>
      <c r="L82" s="9"/>
      <c r="M82" s="8"/>
      <c r="N82" s="125"/>
    </row>
    <row r="83" spans="1:14" ht="15.75">
      <c r="A83" s="124"/>
      <c r="B83" s="125"/>
      <c r="C83" s="125"/>
      <c r="D83" s="125"/>
      <c r="E83" s="125"/>
      <c r="F83" s="125"/>
      <c r="G83" s="125"/>
      <c r="H83" s="125"/>
      <c r="I83" s="7"/>
      <c r="J83" s="8"/>
      <c r="K83" s="8"/>
      <c r="L83" s="7"/>
      <c r="M83" s="7"/>
      <c r="N83" s="125"/>
    </row>
    <row r="84" spans="1:14" ht="91.5" customHeight="1">
      <c r="A84" s="124"/>
      <c r="B84" s="125"/>
      <c r="C84" s="125"/>
      <c r="D84" s="125"/>
      <c r="E84" s="125"/>
      <c r="F84" s="125"/>
      <c r="G84" s="125"/>
      <c r="H84" s="125"/>
      <c r="I84" s="8"/>
      <c r="J84" s="8"/>
      <c r="K84" s="8"/>
      <c r="L84" s="9"/>
      <c r="M84" s="8"/>
      <c r="N84" s="125"/>
    </row>
    <row r="85" spans="1:14" ht="47.25" customHeight="1">
      <c r="A85" s="124"/>
      <c r="B85" s="125"/>
      <c r="C85" s="125"/>
      <c r="D85" s="125"/>
      <c r="E85" s="125"/>
      <c r="F85" s="125"/>
      <c r="G85" s="125"/>
      <c r="H85" s="125"/>
      <c r="I85" s="8"/>
      <c r="J85" s="8"/>
      <c r="K85" s="8"/>
      <c r="L85" s="9"/>
      <c r="M85" s="8"/>
      <c r="N85" s="125"/>
    </row>
    <row r="86" spans="1:14" ht="15.75">
      <c r="A86" s="124"/>
      <c r="B86" s="125"/>
      <c r="C86" s="125"/>
      <c r="D86" s="125"/>
      <c r="E86" s="125"/>
      <c r="F86" s="125"/>
      <c r="G86" s="125"/>
      <c r="H86" s="125"/>
      <c r="I86" s="8"/>
      <c r="J86" s="8"/>
      <c r="K86" s="8"/>
      <c r="L86" s="9"/>
      <c r="M86" s="8"/>
      <c r="N86" s="125"/>
    </row>
    <row r="87" spans="1:14" ht="15.75">
      <c r="A87" s="124"/>
      <c r="B87" s="125"/>
      <c r="C87" s="125"/>
      <c r="D87" s="125"/>
      <c r="E87" s="125"/>
      <c r="F87" s="125"/>
      <c r="G87" s="125"/>
      <c r="H87" s="125"/>
      <c r="I87" s="8"/>
      <c r="J87" s="8"/>
      <c r="K87" s="8"/>
      <c r="L87" s="9"/>
      <c r="M87" s="8"/>
      <c r="N87" s="125"/>
    </row>
    <row r="88" spans="1:14" ht="15.75">
      <c r="A88" s="124"/>
      <c r="B88" s="125"/>
      <c r="C88" s="125"/>
      <c r="D88" s="125"/>
      <c r="E88" s="125"/>
      <c r="F88" s="125"/>
      <c r="G88" s="125"/>
      <c r="H88" s="125"/>
      <c r="I88" s="8"/>
      <c r="J88" s="8"/>
      <c r="K88" s="8"/>
      <c r="L88" s="9"/>
      <c r="M88" s="8"/>
      <c r="N88" s="125"/>
    </row>
    <row r="89" spans="1:14" ht="15.75">
      <c r="A89" s="124"/>
      <c r="B89" s="125"/>
      <c r="C89" s="125"/>
      <c r="D89" s="125"/>
      <c r="E89" s="125"/>
      <c r="F89" s="125"/>
      <c r="G89" s="125"/>
      <c r="H89" s="125"/>
      <c r="I89" s="8"/>
      <c r="J89" s="8"/>
      <c r="K89" s="8"/>
      <c r="L89" s="9"/>
      <c r="M89" s="8"/>
      <c r="N89" s="125"/>
    </row>
    <row r="90" spans="1:14" ht="15.75">
      <c r="A90" s="124"/>
      <c r="B90" s="125"/>
      <c r="C90" s="125"/>
      <c r="D90" s="125"/>
      <c r="E90" s="125"/>
      <c r="F90" s="125"/>
      <c r="G90" s="125"/>
      <c r="H90" s="125"/>
      <c r="I90" s="8"/>
      <c r="J90" s="8"/>
      <c r="K90" s="8"/>
      <c r="L90" s="9"/>
      <c r="M90" s="8"/>
      <c r="N90" s="125"/>
    </row>
    <row r="91" spans="1:14" ht="15.75">
      <c r="A91" s="124"/>
      <c r="B91" s="125"/>
      <c r="C91" s="125"/>
      <c r="D91" s="125"/>
      <c r="E91" s="125"/>
      <c r="F91" s="125"/>
      <c r="G91" s="125"/>
      <c r="H91" s="125"/>
      <c r="I91" s="7"/>
      <c r="J91" s="8"/>
      <c r="K91" s="8"/>
      <c r="L91" s="7"/>
      <c r="M91" s="7"/>
      <c r="N91" s="125"/>
    </row>
    <row r="92" spans="1:14" ht="84.75" customHeight="1">
      <c r="A92" s="124"/>
      <c r="B92" s="125"/>
      <c r="C92" s="125"/>
      <c r="D92" s="125"/>
      <c r="E92" s="125"/>
      <c r="F92" s="125"/>
      <c r="G92" s="125"/>
      <c r="H92" s="125"/>
      <c r="I92" s="8"/>
      <c r="J92" s="8"/>
      <c r="K92" s="8"/>
      <c r="L92" s="9"/>
      <c r="M92" s="8"/>
      <c r="N92" s="125"/>
    </row>
    <row r="93" spans="1:14" ht="15.75">
      <c r="A93" s="124"/>
      <c r="B93" s="125"/>
      <c r="C93" s="125"/>
      <c r="D93" s="125"/>
      <c r="E93" s="125"/>
      <c r="F93" s="125"/>
      <c r="G93" s="125"/>
      <c r="H93" s="125"/>
      <c r="I93" s="8"/>
      <c r="J93" s="8"/>
      <c r="K93" s="8"/>
      <c r="L93" s="9"/>
      <c r="M93" s="8"/>
      <c r="N93" s="125"/>
    </row>
    <row r="94" spans="1:14" ht="15.75">
      <c r="A94" s="124"/>
      <c r="B94" s="125"/>
      <c r="C94" s="125"/>
      <c r="D94" s="125"/>
      <c r="E94" s="125"/>
      <c r="F94" s="125"/>
      <c r="G94" s="125"/>
      <c r="H94" s="125"/>
      <c r="I94" s="8"/>
      <c r="J94" s="8"/>
      <c r="K94" s="8"/>
      <c r="L94" s="9"/>
      <c r="M94" s="8"/>
      <c r="N94" s="125"/>
    </row>
    <row r="95" spans="1:14" ht="15.75">
      <c r="A95" s="124"/>
      <c r="B95" s="125"/>
      <c r="C95" s="125"/>
      <c r="D95" s="125"/>
      <c r="E95" s="125"/>
      <c r="F95" s="125"/>
      <c r="G95" s="125"/>
      <c r="H95" s="125"/>
      <c r="I95" s="8"/>
      <c r="J95" s="8"/>
      <c r="K95" s="8"/>
      <c r="L95" s="9"/>
      <c r="M95" s="8"/>
      <c r="N95" s="125"/>
    </row>
    <row r="96" spans="1:14" ht="15.75">
      <c r="A96" s="124"/>
      <c r="B96" s="125"/>
      <c r="C96" s="125"/>
      <c r="D96" s="125"/>
      <c r="E96" s="125"/>
      <c r="F96" s="125"/>
      <c r="G96" s="125"/>
      <c r="H96" s="125"/>
      <c r="I96" s="8"/>
      <c r="J96" s="8"/>
      <c r="K96" s="8"/>
      <c r="L96" s="9"/>
      <c r="M96" s="8"/>
      <c r="N96" s="125"/>
    </row>
    <row r="97" spans="1:14" ht="15.75">
      <c r="A97" s="124"/>
      <c r="B97" s="125"/>
      <c r="C97" s="125"/>
      <c r="D97" s="125"/>
      <c r="E97" s="125"/>
      <c r="F97" s="125"/>
      <c r="G97" s="125"/>
      <c r="H97" s="125"/>
      <c r="I97" s="8"/>
      <c r="J97" s="8"/>
      <c r="K97" s="8"/>
      <c r="L97" s="9"/>
      <c r="M97" s="8"/>
      <c r="N97" s="125"/>
    </row>
    <row r="98" spans="1:14" ht="15.75">
      <c r="A98" s="124"/>
      <c r="B98" s="125"/>
      <c r="C98" s="125"/>
      <c r="D98" s="125"/>
      <c r="E98" s="125"/>
      <c r="F98" s="125"/>
      <c r="G98" s="125"/>
      <c r="H98" s="125"/>
      <c r="I98" s="8"/>
      <c r="J98" s="8"/>
      <c r="K98" s="8"/>
      <c r="L98" s="9"/>
      <c r="M98" s="8"/>
      <c r="N98" s="125"/>
    </row>
    <row r="99" spans="1:14" ht="15.75">
      <c r="A99" s="124"/>
      <c r="B99" s="125"/>
      <c r="C99" s="125"/>
      <c r="D99" s="125"/>
      <c r="E99" s="125"/>
      <c r="F99" s="125"/>
      <c r="G99" s="125"/>
      <c r="H99" s="125"/>
      <c r="I99" s="7"/>
      <c r="J99" s="8"/>
      <c r="K99" s="8"/>
      <c r="L99" s="7"/>
      <c r="M99" s="7"/>
      <c r="N99" s="125"/>
    </row>
    <row r="100" spans="1:14" ht="78" customHeight="1">
      <c r="A100" s="124"/>
      <c r="B100" s="125"/>
      <c r="C100" s="125"/>
      <c r="D100" s="125"/>
      <c r="E100" s="125"/>
      <c r="F100" s="125"/>
      <c r="G100" s="125"/>
      <c r="H100" s="125"/>
      <c r="I100" s="8"/>
      <c r="J100" s="8"/>
      <c r="K100" s="8"/>
      <c r="L100" s="9"/>
      <c r="M100" s="8"/>
      <c r="N100" s="125"/>
    </row>
    <row r="101" spans="1:14" ht="15.75">
      <c r="A101" s="124"/>
      <c r="B101" s="125"/>
      <c r="C101" s="125"/>
      <c r="D101" s="125"/>
      <c r="E101" s="125"/>
      <c r="F101" s="125"/>
      <c r="G101" s="125"/>
      <c r="H101" s="125"/>
      <c r="I101" s="8"/>
      <c r="J101" s="8"/>
      <c r="K101" s="8"/>
      <c r="L101" s="9"/>
      <c r="M101" s="8"/>
      <c r="N101" s="125"/>
    </row>
    <row r="102" spans="1:14" ht="15.75">
      <c r="A102" s="124"/>
      <c r="B102" s="125"/>
      <c r="C102" s="125"/>
      <c r="D102" s="125"/>
      <c r="E102" s="125"/>
      <c r="F102" s="125"/>
      <c r="G102" s="125"/>
      <c r="H102" s="125"/>
      <c r="I102" s="8"/>
      <c r="J102" s="8"/>
      <c r="K102" s="8"/>
      <c r="L102" s="9"/>
      <c r="M102" s="8"/>
      <c r="N102" s="125"/>
    </row>
    <row r="103" spans="1:14" ht="15.75">
      <c r="A103" s="124"/>
      <c r="B103" s="125"/>
      <c r="C103" s="125"/>
      <c r="D103" s="125"/>
      <c r="E103" s="125"/>
      <c r="F103" s="125"/>
      <c r="G103" s="125"/>
      <c r="H103" s="125"/>
      <c r="I103" s="8"/>
      <c r="J103" s="8"/>
      <c r="K103" s="8"/>
      <c r="L103" s="9"/>
      <c r="M103" s="8"/>
      <c r="N103" s="125"/>
    </row>
    <row r="104" spans="1:14" ht="15.75">
      <c r="A104" s="124"/>
      <c r="B104" s="125"/>
      <c r="C104" s="125"/>
      <c r="D104" s="125"/>
      <c r="E104" s="125"/>
      <c r="F104" s="125"/>
      <c r="G104" s="125"/>
      <c r="H104" s="125"/>
      <c r="I104" s="8"/>
      <c r="J104" s="8"/>
      <c r="K104" s="8"/>
      <c r="L104" s="9"/>
      <c r="M104" s="8"/>
      <c r="N104" s="125"/>
    </row>
    <row r="105" spans="1:14" ht="15.75">
      <c r="A105" s="124"/>
      <c r="B105" s="125"/>
      <c r="C105" s="125"/>
      <c r="D105" s="125"/>
      <c r="E105" s="125"/>
      <c r="F105" s="125"/>
      <c r="G105" s="125"/>
      <c r="H105" s="125"/>
      <c r="I105" s="8"/>
      <c r="J105" s="8"/>
      <c r="K105" s="8"/>
      <c r="L105" s="9"/>
      <c r="M105" s="8"/>
      <c r="N105" s="125"/>
    </row>
    <row r="106" spans="1:14" ht="15.75">
      <c r="A106" s="124"/>
      <c r="B106" s="125"/>
      <c r="C106" s="125"/>
      <c r="D106" s="125"/>
      <c r="E106" s="125"/>
      <c r="F106" s="125"/>
      <c r="G106" s="125"/>
      <c r="H106" s="125"/>
      <c r="I106" s="8"/>
      <c r="J106" s="8"/>
      <c r="K106" s="8"/>
      <c r="L106" s="9"/>
      <c r="M106" s="8"/>
      <c r="N106" s="125"/>
    </row>
    <row r="107" spans="1:14" ht="15.75">
      <c r="A107" s="124"/>
      <c r="B107" s="125"/>
      <c r="C107" s="125"/>
      <c r="D107" s="125"/>
      <c r="E107" s="125"/>
      <c r="F107" s="125"/>
      <c r="G107" s="125"/>
      <c r="H107" s="125"/>
      <c r="I107" s="7"/>
      <c r="J107" s="8"/>
      <c r="K107" s="8"/>
      <c r="L107" s="7"/>
      <c r="M107" s="7"/>
      <c r="N107" s="125"/>
    </row>
    <row r="108" spans="1:14" ht="82.5" customHeight="1">
      <c r="A108" s="124"/>
      <c r="B108" s="125"/>
      <c r="C108" s="125"/>
      <c r="D108" s="125"/>
      <c r="E108" s="125"/>
      <c r="F108" s="125"/>
      <c r="G108" s="125"/>
      <c r="H108" s="125"/>
      <c r="I108" s="8"/>
      <c r="J108" s="8"/>
      <c r="K108" s="8"/>
      <c r="L108" s="9"/>
      <c r="M108" s="8"/>
      <c r="N108" s="125"/>
    </row>
    <row r="109" spans="1:14" ht="47.25" customHeight="1">
      <c r="A109" s="124"/>
      <c r="B109" s="125"/>
      <c r="C109" s="125"/>
      <c r="D109" s="125"/>
      <c r="E109" s="125"/>
      <c r="F109" s="125"/>
      <c r="G109" s="125"/>
      <c r="H109" s="125"/>
      <c r="I109" s="8"/>
      <c r="J109" s="8"/>
      <c r="K109" s="8"/>
      <c r="L109" s="9"/>
      <c r="M109" s="8"/>
      <c r="N109" s="125"/>
    </row>
    <row r="110" spans="1:14" ht="15.75">
      <c r="A110" s="124"/>
      <c r="B110" s="125"/>
      <c r="C110" s="125"/>
      <c r="D110" s="125"/>
      <c r="E110" s="125"/>
      <c r="F110" s="125"/>
      <c r="G110" s="125"/>
      <c r="H110" s="125"/>
      <c r="I110" s="8"/>
      <c r="J110" s="8"/>
      <c r="K110" s="8"/>
      <c r="L110" s="9"/>
      <c r="M110" s="8"/>
      <c r="N110" s="125"/>
    </row>
    <row r="111" spans="1:14" ht="15.75">
      <c r="A111" s="124"/>
      <c r="B111" s="125"/>
      <c r="C111" s="125"/>
      <c r="D111" s="125"/>
      <c r="E111" s="125"/>
      <c r="F111" s="125"/>
      <c r="G111" s="125"/>
      <c r="H111" s="125"/>
      <c r="I111" s="8"/>
      <c r="J111" s="8"/>
      <c r="K111" s="8"/>
      <c r="L111" s="9"/>
      <c r="M111" s="8"/>
      <c r="N111" s="125"/>
    </row>
    <row r="112" spans="1:14" ht="15.75">
      <c r="A112" s="124"/>
      <c r="B112" s="125"/>
      <c r="C112" s="125"/>
      <c r="D112" s="125"/>
      <c r="E112" s="125"/>
      <c r="F112" s="125"/>
      <c r="G112" s="125"/>
      <c r="H112" s="125"/>
      <c r="I112" s="8"/>
      <c r="J112" s="8"/>
      <c r="K112" s="8"/>
      <c r="L112" s="9"/>
      <c r="M112" s="8"/>
      <c r="N112" s="125"/>
    </row>
    <row r="113" spans="1:14" ht="15.75">
      <c r="A113" s="124"/>
      <c r="B113" s="125"/>
      <c r="C113" s="125"/>
      <c r="D113" s="125"/>
      <c r="E113" s="125"/>
      <c r="F113" s="125"/>
      <c r="G113" s="125"/>
      <c r="H113" s="125"/>
      <c r="I113" s="8"/>
      <c r="J113" s="8"/>
      <c r="K113" s="8"/>
      <c r="L113" s="9"/>
      <c r="M113" s="8"/>
      <c r="N113" s="125"/>
    </row>
    <row r="114" spans="1:14" ht="15.75">
      <c r="A114" s="124"/>
      <c r="B114" s="125"/>
      <c r="C114" s="125"/>
      <c r="D114" s="125"/>
      <c r="E114" s="125"/>
      <c r="F114" s="125"/>
      <c r="G114" s="125"/>
      <c r="H114" s="125"/>
      <c r="I114" s="8"/>
      <c r="J114" s="8"/>
      <c r="K114" s="8"/>
      <c r="L114" s="9"/>
      <c r="M114" s="8"/>
      <c r="N114" s="125"/>
    </row>
    <row r="115" spans="1:14" ht="15.75">
      <c r="A115" s="124"/>
      <c r="B115" s="125"/>
      <c r="C115" s="125"/>
      <c r="D115" s="125"/>
      <c r="E115" s="125"/>
      <c r="F115" s="125"/>
      <c r="G115" s="125"/>
      <c r="H115" s="125"/>
      <c r="I115" s="7"/>
      <c r="J115" s="8"/>
      <c r="K115" s="8"/>
      <c r="L115" s="7"/>
      <c r="M115" s="7"/>
      <c r="N115" s="125"/>
    </row>
    <row r="116" spans="1:14" ht="15.75">
      <c r="A116" s="124"/>
      <c r="B116" s="125"/>
      <c r="C116" s="125"/>
      <c r="D116" s="125"/>
      <c r="E116" s="125"/>
      <c r="F116" s="125"/>
      <c r="G116" s="125"/>
      <c r="H116" s="125"/>
      <c r="I116" s="8"/>
      <c r="J116" s="8"/>
      <c r="K116" s="8"/>
      <c r="L116" s="9"/>
      <c r="M116" s="8"/>
      <c r="N116" s="125"/>
    </row>
    <row r="117" spans="1:14" ht="15.75">
      <c r="A117" s="124"/>
      <c r="B117" s="125"/>
      <c r="C117" s="125"/>
      <c r="D117" s="125"/>
      <c r="E117" s="125"/>
      <c r="F117" s="125"/>
      <c r="G117" s="125"/>
      <c r="H117" s="125"/>
      <c r="I117" s="8"/>
      <c r="J117" s="8"/>
      <c r="K117" s="8"/>
      <c r="L117" s="9"/>
      <c r="M117" s="8"/>
      <c r="N117" s="125"/>
    </row>
    <row r="118" spans="1:14" ht="15.75">
      <c r="A118" s="124"/>
      <c r="B118" s="125"/>
      <c r="C118" s="125"/>
      <c r="D118" s="125"/>
      <c r="E118" s="125"/>
      <c r="F118" s="125"/>
      <c r="G118" s="125"/>
      <c r="H118" s="125"/>
      <c r="I118" s="8"/>
      <c r="J118" s="8"/>
      <c r="K118" s="8"/>
      <c r="L118" s="9"/>
      <c r="M118" s="8"/>
      <c r="N118" s="125"/>
    </row>
    <row r="119" spans="1:14" ht="15.75">
      <c r="A119" s="124"/>
      <c r="B119" s="125"/>
      <c r="C119" s="125"/>
      <c r="D119" s="125"/>
      <c r="E119" s="125"/>
      <c r="F119" s="125"/>
      <c r="G119" s="125"/>
      <c r="H119" s="125"/>
      <c r="I119" s="8"/>
      <c r="J119" s="8"/>
      <c r="K119" s="8"/>
      <c r="L119" s="9"/>
      <c r="M119" s="8"/>
      <c r="N119" s="125"/>
    </row>
    <row r="120" spans="1:14" ht="15.75">
      <c r="A120" s="124"/>
      <c r="B120" s="125"/>
      <c r="C120" s="125"/>
      <c r="D120" s="125"/>
      <c r="E120" s="125"/>
      <c r="F120" s="125"/>
      <c r="G120" s="125"/>
      <c r="H120" s="125"/>
      <c r="I120" s="8"/>
      <c r="J120" s="8"/>
      <c r="K120" s="8"/>
      <c r="L120" s="9"/>
      <c r="M120" s="8"/>
      <c r="N120" s="125"/>
    </row>
    <row r="121" spans="1:14" ht="15.75">
      <c r="A121" s="124"/>
      <c r="B121" s="125"/>
      <c r="C121" s="125"/>
      <c r="D121" s="125"/>
      <c r="E121" s="125"/>
      <c r="F121" s="125"/>
      <c r="G121" s="125"/>
      <c r="H121" s="125"/>
      <c r="I121" s="8"/>
      <c r="J121" s="8"/>
      <c r="K121" s="8"/>
      <c r="L121" s="9"/>
      <c r="M121" s="8"/>
      <c r="N121" s="125"/>
    </row>
    <row r="122" spans="1:14" ht="15.75">
      <c r="A122" s="124"/>
      <c r="B122" s="125"/>
      <c r="C122" s="125"/>
      <c r="D122" s="125"/>
      <c r="E122" s="125"/>
      <c r="F122" s="125"/>
      <c r="G122" s="125"/>
      <c r="H122" s="125"/>
      <c r="I122" s="8"/>
      <c r="J122" s="8"/>
      <c r="K122" s="8"/>
      <c r="L122" s="9"/>
      <c r="M122" s="8"/>
      <c r="N122" s="125"/>
    </row>
    <row r="123" spans="1:14" ht="15.75">
      <c r="A123" s="124"/>
      <c r="B123" s="125"/>
      <c r="C123" s="125"/>
      <c r="D123" s="125"/>
      <c r="E123" s="125"/>
      <c r="F123" s="125"/>
      <c r="G123" s="125"/>
      <c r="H123" s="125"/>
      <c r="I123" s="7"/>
      <c r="J123" s="8"/>
      <c r="K123" s="8"/>
      <c r="L123" s="7"/>
      <c r="M123" s="7"/>
      <c r="N123" s="125"/>
    </row>
    <row r="124" spans="1:14" ht="15.75">
      <c r="A124" s="124"/>
      <c r="B124" s="125"/>
      <c r="C124" s="125"/>
      <c r="D124" s="125"/>
      <c r="E124" s="125"/>
      <c r="F124" s="125"/>
      <c r="G124" s="125"/>
      <c r="H124" s="125"/>
      <c r="I124" s="8"/>
      <c r="J124" s="8"/>
      <c r="K124" s="8"/>
      <c r="L124" s="9"/>
      <c r="M124" s="8"/>
      <c r="N124" s="125"/>
    </row>
    <row r="125" spans="1:14" ht="15.75">
      <c r="A125" s="124"/>
      <c r="B125" s="125"/>
      <c r="C125" s="125"/>
      <c r="D125" s="125"/>
      <c r="E125" s="125"/>
      <c r="F125" s="125"/>
      <c r="G125" s="125"/>
      <c r="H125" s="125"/>
      <c r="I125" s="8"/>
      <c r="J125" s="8"/>
      <c r="K125" s="8"/>
      <c r="L125" s="9"/>
      <c r="M125" s="8"/>
      <c r="N125" s="125"/>
    </row>
    <row r="126" spans="1:14" ht="15.75">
      <c r="A126" s="124"/>
      <c r="B126" s="125"/>
      <c r="C126" s="125"/>
      <c r="D126" s="125"/>
      <c r="E126" s="125"/>
      <c r="F126" s="125"/>
      <c r="G126" s="125"/>
      <c r="H126" s="125"/>
      <c r="I126" s="8"/>
      <c r="J126" s="8"/>
      <c r="K126" s="8"/>
      <c r="L126" s="9"/>
      <c r="M126" s="8"/>
      <c r="N126" s="125"/>
    </row>
    <row r="127" spans="1:14" ht="15.75">
      <c r="A127" s="124"/>
      <c r="B127" s="125"/>
      <c r="C127" s="125"/>
      <c r="D127" s="125"/>
      <c r="E127" s="125"/>
      <c r="F127" s="125"/>
      <c r="G127" s="125"/>
      <c r="H127" s="125"/>
      <c r="I127" s="8"/>
      <c r="J127" s="8"/>
      <c r="K127" s="8"/>
      <c r="L127" s="9"/>
      <c r="M127" s="8"/>
      <c r="N127" s="125"/>
    </row>
    <row r="128" spans="1:14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8"/>
      <c r="J129" s="8"/>
      <c r="K129" s="8"/>
      <c r="L129" s="9"/>
      <c r="M129" s="8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7"/>
      <c r="J131" s="8"/>
      <c r="K131" s="8"/>
      <c r="L131" s="7"/>
      <c r="M131" s="7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8"/>
      <c r="J132" s="8"/>
      <c r="K132" s="8"/>
      <c r="L132" s="9"/>
      <c r="M132" s="8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8"/>
      <c r="J133" s="8"/>
      <c r="K133" s="8"/>
      <c r="L133" s="9"/>
      <c r="M133" s="8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8"/>
      <c r="J134" s="8"/>
      <c r="K134" s="8"/>
      <c r="L134" s="9"/>
      <c r="M134" s="8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8"/>
      <c r="J135" s="8"/>
      <c r="K135" s="8"/>
      <c r="L135" s="9"/>
      <c r="M135" s="8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8"/>
      <c r="J137" s="8"/>
      <c r="K137" s="8"/>
      <c r="L137" s="9"/>
      <c r="M137" s="8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7"/>
      <c r="J139" s="8"/>
      <c r="K139" s="8"/>
      <c r="L139" s="7"/>
      <c r="M139" s="7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8"/>
      <c r="J140" s="8"/>
      <c r="K140" s="8"/>
      <c r="L140" s="9"/>
      <c r="M140" s="8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8"/>
      <c r="J141" s="8"/>
      <c r="K141" s="8"/>
      <c r="L141" s="9"/>
      <c r="M141" s="8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8"/>
      <c r="K142" s="8"/>
      <c r="L142" s="9"/>
      <c r="M142" s="8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8"/>
      <c r="K143" s="8"/>
      <c r="L143" s="9"/>
      <c r="M143" s="8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7"/>
      <c r="J147" s="8"/>
      <c r="K147" s="8"/>
      <c r="L147" s="7"/>
      <c r="M147" s="7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8"/>
      <c r="J149" s="8"/>
      <c r="K149" s="8"/>
      <c r="L149" s="9"/>
      <c r="M149" s="8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7"/>
      <c r="J155" s="8"/>
      <c r="K155" s="8"/>
      <c r="L155" s="7"/>
      <c r="M155" s="7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8"/>
      <c r="J157" s="8"/>
      <c r="K157" s="8"/>
      <c r="L157" s="9"/>
      <c r="M157" s="8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7"/>
      <c r="J163" s="8"/>
      <c r="K163" s="8"/>
      <c r="L163" s="7"/>
      <c r="M163" s="7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47.25" customHeight="1">
      <c r="A165" s="124"/>
      <c r="B165" s="125"/>
      <c r="C165" s="125"/>
      <c r="D165" s="125"/>
      <c r="E165" s="125"/>
      <c r="F165" s="125"/>
      <c r="G165" s="125"/>
      <c r="H165" s="125"/>
      <c r="I165" s="8"/>
      <c r="J165" s="8"/>
      <c r="K165" s="8"/>
      <c r="L165" s="9"/>
      <c r="M165" s="8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7"/>
      <c r="J171" s="8"/>
      <c r="K171" s="8"/>
      <c r="L171" s="7"/>
      <c r="M171" s="7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8"/>
      <c r="J173" s="8"/>
      <c r="K173" s="8"/>
      <c r="L173" s="9"/>
      <c r="M173" s="8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15.75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7"/>
      <c r="J179" s="8"/>
      <c r="K179" s="8"/>
      <c r="L179" s="7"/>
      <c r="M179" s="7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47.25" customHeight="1">
      <c r="A181" s="124"/>
      <c r="B181" s="125"/>
      <c r="C181" s="125"/>
      <c r="D181" s="125"/>
      <c r="E181" s="125"/>
      <c r="F181" s="125"/>
      <c r="G181" s="125"/>
      <c r="H181" s="125"/>
      <c r="I181" s="8"/>
      <c r="J181" s="8"/>
      <c r="K181" s="8"/>
      <c r="L181" s="9"/>
      <c r="M181" s="8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15.75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7"/>
      <c r="J187" s="8"/>
      <c r="K187" s="8"/>
      <c r="L187" s="7"/>
      <c r="M187" s="7"/>
      <c r="N187" s="125"/>
    </row>
    <row r="188" spans="1:14" ht="84.75" customHeight="1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8"/>
      <c r="J189" s="8"/>
      <c r="K189" s="8"/>
      <c r="L189" s="9"/>
      <c r="M189" s="8"/>
      <c r="N189" s="125"/>
    </row>
    <row r="190" spans="1:14" ht="15.75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15.75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7"/>
      <c r="J195" s="8"/>
      <c r="K195" s="8"/>
      <c r="L195" s="7"/>
      <c r="M195" s="7"/>
      <c r="N195" s="125"/>
    </row>
    <row r="196" spans="1:14" ht="165.75" customHeight="1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15.75">
      <c r="A197" s="124"/>
      <c r="B197" s="125"/>
      <c r="C197" s="125"/>
      <c r="D197" s="125"/>
      <c r="E197" s="125"/>
      <c r="F197" s="125"/>
      <c r="G197" s="125"/>
      <c r="H197" s="125"/>
      <c r="I197" s="8"/>
      <c r="J197" s="8"/>
      <c r="K197" s="8"/>
      <c r="L197" s="9"/>
      <c r="M197" s="8"/>
      <c r="N197" s="125"/>
    </row>
    <row r="198" spans="1:14" ht="15.75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15.75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7"/>
      <c r="J203" s="8"/>
      <c r="K203" s="8"/>
      <c r="L203" s="7"/>
      <c r="M203" s="7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47.25" customHeight="1">
      <c r="A205" s="124"/>
      <c r="B205" s="125"/>
      <c r="C205" s="125"/>
      <c r="D205" s="125"/>
      <c r="E205" s="125"/>
      <c r="F205" s="125"/>
      <c r="G205" s="125"/>
      <c r="H205" s="125"/>
      <c r="I205" s="8"/>
      <c r="J205" s="8"/>
      <c r="K205" s="8"/>
      <c r="L205" s="9"/>
      <c r="M205" s="8"/>
      <c r="N205" s="125"/>
    </row>
    <row r="206" spans="1:14" ht="15.75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7"/>
      <c r="J211" s="8"/>
      <c r="K211" s="8"/>
      <c r="L211" s="7"/>
      <c r="M211" s="7"/>
      <c r="N211" s="125"/>
    </row>
    <row r="212" spans="1:14" ht="30.75" customHeight="1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8"/>
      <c r="J213" s="8"/>
      <c r="K213" s="8"/>
      <c r="L213" s="9"/>
      <c r="M213" s="8"/>
      <c r="N213" s="125"/>
    </row>
    <row r="214" spans="1:14" ht="15.75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15.75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7"/>
      <c r="J219" s="8"/>
      <c r="K219" s="8"/>
      <c r="L219" s="7"/>
      <c r="M219" s="7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15.75">
      <c r="A221" s="124"/>
      <c r="B221" s="125"/>
      <c r="C221" s="125"/>
      <c r="D221" s="125"/>
      <c r="E221" s="125"/>
      <c r="F221" s="125"/>
      <c r="G221" s="125"/>
      <c r="H221" s="125"/>
      <c r="I221" s="8"/>
      <c r="J221" s="8"/>
      <c r="K221" s="8"/>
      <c r="L221" s="9"/>
      <c r="M221" s="8"/>
      <c r="N221" s="125"/>
    </row>
    <row r="222" spans="1:14" ht="15.75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15.75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7"/>
      <c r="J227" s="8"/>
      <c r="K227" s="8"/>
      <c r="L227" s="7"/>
      <c r="M227" s="7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47.25" customHeight="1">
      <c r="A229" s="124"/>
      <c r="B229" s="125"/>
      <c r="C229" s="125"/>
      <c r="D229" s="125"/>
      <c r="E229" s="125"/>
      <c r="F229" s="125"/>
      <c r="G229" s="125"/>
      <c r="H229" s="125"/>
      <c r="I229" s="8"/>
      <c r="J229" s="8"/>
      <c r="K229" s="8"/>
      <c r="L229" s="9"/>
      <c r="M229" s="8"/>
      <c r="N229" s="125"/>
    </row>
    <row r="230" spans="1:14" ht="15.75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7"/>
      <c r="J235" s="8"/>
      <c r="K235" s="8"/>
      <c r="L235" s="7"/>
      <c r="M235" s="7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8"/>
      <c r="J237" s="8"/>
      <c r="K237" s="8"/>
      <c r="L237" s="9"/>
      <c r="M237" s="8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15.75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7"/>
      <c r="J243" s="8"/>
      <c r="K243" s="8"/>
      <c r="L243" s="7"/>
      <c r="M243" s="7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8"/>
      <c r="J245" s="8"/>
      <c r="K245" s="8"/>
      <c r="L245" s="9"/>
      <c r="M245" s="8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15.75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7"/>
      <c r="J251" s="8"/>
      <c r="K251" s="8"/>
      <c r="L251" s="7"/>
      <c r="M251" s="7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8"/>
      <c r="J253" s="8"/>
      <c r="K253" s="8"/>
      <c r="L253" s="9"/>
      <c r="M253" s="8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7"/>
      <c r="J259" s="8"/>
      <c r="K259" s="8"/>
      <c r="L259" s="7"/>
      <c r="M259" s="7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47.25" customHeight="1">
      <c r="A261" s="124"/>
      <c r="B261" s="125"/>
      <c r="C261" s="125"/>
      <c r="D261" s="125"/>
      <c r="E261" s="125"/>
      <c r="F261" s="125"/>
      <c r="G261" s="125"/>
      <c r="H261" s="125"/>
      <c r="I261" s="8"/>
      <c r="J261" s="8"/>
      <c r="K261" s="8"/>
      <c r="L261" s="9"/>
      <c r="M261" s="8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7"/>
      <c r="J267" s="8"/>
      <c r="K267" s="8"/>
      <c r="L267" s="7"/>
      <c r="M267" s="7"/>
      <c r="N267" s="125"/>
    </row>
    <row r="268" spans="1:14" ht="85.5" customHeight="1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8"/>
      <c r="J269" s="8"/>
      <c r="K269" s="8"/>
      <c r="L269" s="9"/>
      <c r="M269" s="8"/>
      <c r="N269" s="125"/>
    </row>
    <row r="270" spans="1:14" ht="15.75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15.75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7"/>
      <c r="J275" s="8"/>
      <c r="K275" s="8"/>
      <c r="L275" s="7"/>
      <c r="M275" s="7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47.25" customHeight="1">
      <c r="A277" s="124"/>
      <c r="B277" s="125"/>
      <c r="C277" s="125"/>
      <c r="D277" s="125"/>
      <c r="E277" s="125"/>
      <c r="F277" s="125"/>
      <c r="G277" s="125"/>
      <c r="H277" s="125"/>
      <c r="I277" s="8"/>
      <c r="J277" s="8"/>
      <c r="K277" s="8"/>
      <c r="L277" s="9"/>
      <c r="M277" s="8"/>
      <c r="N277" s="125"/>
    </row>
    <row r="278" spans="1:14" ht="15.75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15.75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15.75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8"/>
      <c r="J281" s="8"/>
      <c r="K281" s="8"/>
      <c r="L281" s="9"/>
      <c r="M281" s="8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</sheetData>
  <mergeCells count="184">
    <mergeCell ref="A275:A282"/>
    <mergeCell ref="B275:C282"/>
    <mergeCell ref="D275:F282"/>
    <mergeCell ref="G275:H282"/>
    <mergeCell ref="N275:N282"/>
    <mergeCell ref="A259:A266"/>
    <mergeCell ref="B259:C266"/>
    <mergeCell ref="D259:F266"/>
    <mergeCell ref="G259:H266"/>
    <mergeCell ref="N259:N266"/>
    <mergeCell ref="A267:A274"/>
    <mergeCell ref="B267:C274"/>
    <mergeCell ref="D267:F274"/>
    <mergeCell ref="G267:H274"/>
    <mergeCell ref="N267:N274"/>
    <mergeCell ref="A243:A250"/>
    <mergeCell ref="B243:C250"/>
    <mergeCell ref="D243:F250"/>
    <mergeCell ref="G243:H250"/>
    <mergeCell ref="N243:N250"/>
    <mergeCell ref="A251:A258"/>
    <mergeCell ref="B251:C258"/>
    <mergeCell ref="D251:F258"/>
    <mergeCell ref="G251:H258"/>
    <mergeCell ref="N251:N258"/>
    <mergeCell ref="A227:A234"/>
    <mergeCell ref="B227:C234"/>
    <mergeCell ref="D227:F234"/>
    <mergeCell ref="G227:H234"/>
    <mergeCell ref="N227:N234"/>
    <mergeCell ref="A235:A242"/>
    <mergeCell ref="B235:C242"/>
    <mergeCell ref="D235:F242"/>
    <mergeCell ref="G235:H242"/>
    <mergeCell ref="N235:N242"/>
    <mergeCell ref="A211:A218"/>
    <mergeCell ref="B211:C218"/>
    <mergeCell ref="D211:F218"/>
    <mergeCell ref="G211:H218"/>
    <mergeCell ref="N211:N218"/>
    <mergeCell ref="A219:A226"/>
    <mergeCell ref="B219:C226"/>
    <mergeCell ref="D219:F226"/>
    <mergeCell ref="G219:H226"/>
    <mergeCell ref="N219:N226"/>
    <mergeCell ref="A195:A202"/>
    <mergeCell ref="B195:C202"/>
    <mergeCell ref="D195:F202"/>
    <mergeCell ref="G195:H202"/>
    <mergeCell ref="N195:N202"/>
    <mergeCell ref="A203:A210"/>
    <mergeCell ref="B203:C210"/>
    <mergeCell ref="D203:F210"/>
    <mergeCell ref="G203:H210"/>
    <mergeCell ref="N203:N210"/>
    <mergeCell ref="A179:A186"/>
    <mergeCell ref="B179:C186"/>
    <mergeCell ref="D179:F186"/>
    <mergeCell ref="G179:H186"/>
    <mergeCell ref="N179:N186"/>
    <mergeCell ref="A187:A194"/>
    <mergeCell ref="B187:C194"/>
    <mergeCell ref="D187:F194"/>
    <mergeCell ref="G187:H194"/>
    <mergeCell ref="N187:N194"/>
    <mergeCell ref="A163:A170"/>
    <mergeCell ref="B163:C170"/>
    <mergeCell ref="D163:F170"/>
    <mergeCell ref="G163:H170"/>
    <mergeCell ref="N163:N170"/>
    <mergeCell ref="A171:A178"/>
    <mergeCell ref="B171:C178"/>
    <mergeCell ref="D171:F178"/>
    <mergeCell ref="G171:H178"/>
    <mergeCell ref="N171:N178"/>
    <mergeCell ref="A147:A154"/>
    <mergeCell ref="B147:C154"/>
    <mergeCell ref="D147:F154"/>
    <mergeCell ref="G147:H154"/>
    <mergeCell ref="N147:N154"/>
    <mergeCell ref="A155:A162"/>
    <mergeCell ref="B155:C162"/>
    <mergeCell ref="D155:F162"/>
    <mergeCell ref="G155:H162"/>
    <mergeCell ref="N155:N162"/>
    <mergeCell ref="A131:A138"/>
    <mergeCell ref="B131:C138"/>
    <mergeCell ref="D131:F138"/>
    <mergeCell ref="G131:H138"/>
    <mergeCell ref="N131:N138"/>
    <mergeCell ref="A139:A146"/>
    <mergeCell ref="B139:C146"/>
    <mergeCell ref="D139:F146"/>
    <mergeCell ref="G139:H146"/>
    <mergeCell ref="N139:N146"/>
    <mergeCell ref="A115:A122"/>
    <mergeCell ref="B115:C122"/>
    <mergeCell ref="D115:F122"/>
    <mergeCell ref="G115:H122"/>
    <mergeCell ref="N115:N122"/>
    <mergeCell ref="A123:A130"/>
    <mergeCell ref="B123:C130"/>
    <mergeCell ref="D123:F130"/>
    <mergeCell ref="G123:H130"/>
    <mergeCell ref="N123:N130"/>
    <mergeCell ref="A99:A106"/>
    <mergeCell ref="B99:C106"/>
    <mergeCell ref="D99:F106"/>
    <mergeCell ref="G99:H106"/>
    <mergeCell ref="N99:N106"/>
    <mergeCell ref="A107:A114"/>
    <mergeCell ref="B107:C114"/>
    <mergeCell ref="D107:F114"/>
    <mergeCell ref="G107:H114"/>
    <mergeCell ref="N107:N114"/>
    <mergeCell ref="A83:A90"/>
    <mergeCell ref="B83:C90"/>
    <mergeCell ref="D83:F90"/>
    <mergeCell ref="G83:H90"/>
    <mergeCell ref="N83:N90"/>
    <mergeCell ref="A91:A98"/>
    <mergeCell ref="B91:C98"/>
    <mergeCell ref="D91:F98"/>
    <mergeCell ref="G91:H98"/>
    <mergeCell ref="N91:N98"/>
    <mergeCell ref="A67:A74"/>
    <mergeCell ref="B67:C74"/>
    <mergeCell ref="D67:F74"/>
    <mergeCell ref="G67:H74"/>
    <mergeCell ref="N67:N74"/>
    <mergeCell ref="M52:N52"/>
    <mergeCell ref="A75:A82"/>
    <mergeCell ref="B75:C82"/>
    <mergeCell ref="D75:F82"/>
    <mergeCell ref="G75:H82"/>
    <mergeCell ref="N75:N82"/>
    <mergeCell ref="A42:A49"/>
    <mergeCell ref="B42:C49"/>
    <mergeCell ref="D42:F49"/>
    <mergeCell ref="G42:H49"/>
    <mergeCell ref="N42:N49"/>
    <mergeCell ref="B50:I50"/>
    <mergeCell ref="A59:A66"/>
    <mergeCell ref="B59:C66"/>
    <mergeCell ref="D59:F66"/>
    <mergeCell ref="G59:H66"/>
    <mergeCell ref="N59:N66"/>
    <mergeCell ref="D18:F25"/>
    <mergeCell ref="G18:H25"/>
    <mergeCell ref="N18:N25"/>
    <mergeCell ref="A26:A33"/>
    <mergeCell ref="B26:C33"/>
    <mergeCell ref="D26:F33"/>
    <mergeCell ref="G26:H33"/>
    <mergeCell ref="N26:N33"/>
    <mergeCell ref="A34:A41"/>
    <mergeCell ref="B34:C41"/>
    <mergeCell ref="D34:F41"/>
    <mergeCell ref="G34:H41"/>
    <mergeCell ref="N34:N41"/>
    <mergeCell ref="K1:N1"/>
    <mergeCell ref="K2:N2"/>
    <mergeCell ref="K3:N3"/>
    <mergeCell ref="A5:N5"/>
    <mergeCell ref="A6:N6"/>
    <mergeCell ref="M54:O54"/>
    <mergeCell ref="M56:O56"/>
    <mergeCell ref="M58:O58"/>
    <mergeCell ref="A7:A9"/>
    <mergeCell ref="B7:C9"/>
    <mergeCell ref="D7:F9"/>
    <mergeCell ref="G7:H9"/>
    <mergeCell ref="I7:M7"/>
    <mergeCell ref="N7:N9"/>
    <mergeCell ref="I8:I9"/>
    <mergeCell ref="J8:J9"/>
    <mergeCell ref="K8:M8"/>
    <mergeCell ref="A10:A17"/>
    <mergeCell ref="B10:C17"/>
    <mergeCell ref="D10:F17"/>
    <mergeCell ref="G10:H17"/>
    <mergeCell ref="N10:N17"/>
    <mergeCell ref="A18:A25"/>
    <mergeCell ref="B18:C25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289"/>
  <sheetViews>
    <sheetView topLeftCell="A7" zoomScaleNormal="100" workbookViewId="0">
      <selection activeCell="B23" sqref="B23:C30"/>
    </sheetView>
  </sheetViews>
  <sheetFormatPr defaultRowHeight="15"/>
  <cols>
    <col min="1" max="1" width="4.7109375" customWidth="1"/>
    <col min="3" max="3" width="17.42578125" customWidth="1"/>
    <col min="4" max="4" width="12.14062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10" max="10" width="8.140625" customWidth="1"/>
    <col min="11" max="11" width="10.42578125" customWidth="1"/>
    <col min="12" max="12" width="12.28515625" customWidth="1"/>
    <col min="13" max="13" width="9.7109375" customWidth="1"/>
    <col min="14" max="14" width="20.28515625" customWidth="1"/>
  </cols>
  <sheetData>
    <row r="1" spans="1:14" ht="15.75">
      <c r="A1" s="123" t="s">
        <v>153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t="15.75">
      <c r="A2" s="141" t="s">
        <v>2</v>
      </c>
      <c r="B2" s="141" t="s">
        <v>41</v>
      </c>
      <c r="C2" s="141"/>
      <c r="D2" s="141" t="s">
        <v>4</v>
      </c>
      <c r="E2" s="141"/>
      <c r="F2" s="141"/>
      <c r="G2" s="141" t="s">
        <v>5</v>
      </c>
      <c r="H2" s="141"/>
      <c r="I2" s="142" t="s">
        <v>6</v>
      </c>
      <c r="J2" s="143"/>
      <c r="K2" s="143"/>
      <c r="L2" s="143"/>
      <c r="M2" s="144"/>
      <c r="N2" s="141" t="s">
        <v>13</v>
      </c>
    </row>
    <row r="3" spans="1:14" ht="15.75">
      <c r="A3" s="141"/>
      <c r="B3" s="141"/>
      <c r="C3" s="141"/>
      <c r="D3" s="141"/>
      <c r="E3" s="141"/>
      <c r="F3" s="141"/>
      <c r="G3" s="141"/>
      <c r="H3" s="141"/>
      <c r="I3" s="145" t="s">
        <v>7</v>
      </c>
      <c r="J3" s="145" t="s">
        <v>8</v>
      </c>
      <c r="K3" s="146" t="s">
        <v>9</v>
      </c>
      <c r="L3" s="146"/>
      <c r="M3" s="146"/>
      <c r="N3" s="141"/>
    </row>
    <row r="4" spans="1:14" ht="34.5" customHeight="1">
      <c r="A4" s="141"/>
      <c r="B4" s="141"/>
      <c r="C4" s="141"/>
      <c r="D4" s="141"/>
      <c r="E4" s="141"/>
      <c r="F4" s="141"/>
      <c r="G4" s="141"/>
      <c r="H4" s="141"/>
      <c r="I4" s="145"/>
      <c r="J4" s="145"/>
      <c r="K4" s="25" t="s">
        <v>10</v>
      </c>
      <c r="L4" s="25" t="s">
        <v>11</v>
      </c>
      <c r="M4" s="25" t="s">
        <v>12</v>
      </c>
      <c r="N4" s="141"/>
    </row>
    <row r="5" spans="1:14" ht="49.5" customHeight="1">
      <c r="A5" s="138" t="s">
        <v>154</v>
      </c>
      <c r="B5" s="129" t="s">
        <v>158</v>
      </c>
      <c r="C5" s="131"/>
      <c r="D5" s="129" t="s">
        <v>209</v>
      </c>
      <c r="E5" s="130"/>
      <c r="F5" s="131"/>
      <c r="G5" s="129" t="s">
        <v>15</v>
      </c>
      <c r="H5" s="131"/>
      <c r="I5" s="26" t="s">
        <v>18</v>
      </c>
      <c r="J5" s="29">
        <f>SUM(J6:J12)</f>
        <v>12000</v>
      </c>
      <c r="K5" s="29">
        <f>SUM(K6:K12)</f>
        <v>12000</v>
      </c>
      <c r="L5" s="26" t="s">
        <v>16</v>
      </c>
      <c r="M5" s="26"/>
      <c r="N5" s="128" t="s">
        <v>162</v>
      </c>
    </row>
    <row r="6" spans="1:14" ht="15.75">
      <c r="A6" s="139"/>
      <c r="B6" s="132"/>
      <c r="C6" s="133"/>
      <c r="D6" s="132"/>
      <c r="E6" s="125"/>
      <c r="F6" s="133"/>
      <c r="G6" s="132"/>
      <c r="H6" s="133"/>
      <c r="I6" s="29">
        <v>2024</v>
      </c>
      <c r="J6" s="29">
        <v>2000</v>
      </c>
      <c r="K6" s="29">
        <f>J6</f>
        <v>2000</v>
      </c>
      <c r="L6" s="6" t="s">
        <v>22</v>
      </c>
      <c r="M6" s="29"/>
      <c r="N6" s="128"/>
    </row>
    <row r="7" spans="1:14" ht="15.75">
      <c r="A7" s="139"/>
      <c r="B7" s="132"/>
      <c r="C7" s="133"/>
      <c r="D7" s="132"/>
      <c r="E7" s="125"/>
      <c r="F7" s="133"/>
      <c r="G7" s="132"/>
      <c r="H7" s="133"/>
      <c r="I7" s="29">
        <v>2025</v>
      </c>
      <c r="J7" s="29">
        <v>2000</v>
      </c>
      <c r="K7" s="29">
        <f t="shared" ref="K7:K12" si="0">J7</f>
        <v>2000</v>
      </c>
      <c r="L7" s="6" t="s">
        <v>22</v>
      </c>
      <c r="M7" s="29"/>
      <c r="N7" s="128"/>
    </row>
    <row r="8" spans="1:14" ht="15.75">
      <c r="A8" s="139"/>
      <c r="B8" s="132"/>
      <c r="C8" s="133"/>
      <c r="D8" s="132"/>
      <c r="E8" s="125"/>
      <c r="F8" s="133"/>
      <c r="G8" s="132"/>
      <c r="H8" s="133"/>
      <c r="I8" s="29">
        <v>2026</v>
      </c>
      <c r="J8" s="29">
        <v>2000</v>
      </c>
      <c r="K8" s="29">
        <f t="shared" si="0"/>
        <v>2000</v>
      </c>
      <c r="L8" s="6" t="s">
        <v>22</v>
      </c>
      <c r="M8" s="29"/>
      <c r="N8" s="128"/>
    </row>
    <row r="9" spans="1:14" ht="15.75">
      <c r="A9" s="139"/>
      <c r="B9" s="132"/>
      <c r="C9" s="133"/>
      <c r="D9" s="132"/>
      <c r="E9" s="125"/>
      <c r="F9" s="133"/>
      <c r="G9" s="132"/>
      <c r="H9" s="133"/>
      <c r="I9" s="29">
        <v>2027</v>
      </c>
      <c r="J9" s="29">
        <v>2000</v>
      </c>
      <c r="K9" s="29">
        <f t="shared" si="0"/>
        <v>2000</v>
      </c>
      <c r="L9" s="6" t="s">
        <v>22</v>
      </c>
      <c r="M9" s="29"/>
      <c r="N9" s="128"/>
    </row>
    <row r="10" spans="1:14" ht="15.75">
      <c r="A10" s="139"/>
      <c r="B10" s="132"/>
      <c r="C10" s="133"/>
      <c r="D10" s="132"/>
      <c r="E10" s="125"/>
      <c r="F10" s="133"/>
      <c r="G10" s="132"/>
      <c r="H10" s="133"/>
      <c r="I10" s="29">
        <v>2028</v>
      </c>
      <c r="J10" s="29">
        <v>2000</v>
      </c>
      <c r="K10" s="29">
        <f t="shared" si="0"/>
        <v>2000</v>
      </c>
      <c r="L10" s="6" t="s">
        <v>22</v>
      </c>
      <c r="M10" s="29"/>
      <c r="N10" s="128"/>
    </row>
    <row r="11" spans="1:14" ht="15.75">
      <c r="A11" s="139"/>
      <c r="B11" s="132"/>
      <c r="C11" s="133"/>
      <c r="D11" s="132"/>
      <c r="E11" s="125"/>
      <c r="F11" s="133"/>
      <c r="G11" s="132"/>
      <c r="H11" s="133"/>
      <c r="I11" s="29">
        <v>2029</v>
      </c>
      <c r="J11" s="29">
        <v>1000</v>
      </c>
      <c r="K11" s="29">
        <f t="shared" si="0"/>
        <v>1000</v>
      </c>
      <c r="L11" s="6" t="s">
        <v>22</v>
      </c>
      <c r="M11" s="29"/>
      <c r="N11" s="128"/>
    </row>
    <row r="12" spans="1:14" ht="17.25" customHeight="1">
      <c r="A12" s="139"/>
      <c r="B12" s="132"/>
      <c r="C12" s="133"/>
      <c r="D12" s="134"/>
      <c r="E12" s="135"/>
      <c r="F12" s="136"/>
      <c r="G12" s="132"/>
      <c r="H12" s="133"/>
      <c r="I12" s="30">
        <v>2030</v>
      </c>
      <c r="J12" s="30">
        <v>1000</v>
      </c>
      <c r="K12" s="29">
        <f t="shared" si="0"/>
        <v>1000</v>
      </c>
      <c r="L12" s="31" t="s">
        <v>22</v>
      </c>
      <c r="M12" s="30"/>
      <c r="N12" s="128"/>
    </row>
    <row r="13" spans="1:14" ht="47.25" customHeight="1">
      <c r="A13" s="138" t="s">
        <v>155</v>
      </c>
      <c r="B13" s="129" t="s">
        <v>159</v>
      </c>
      <c r="C13" s="131"/>
      <c r="D13" s="129" t="s">
        <v>209</v>
      </c>
      <c r="E13" s="130"/>
      <c r="F13" s="131"/>
      <c r="G13" s="129" t="s">
        <v>15</v>
      </c>
      <c r="H13" s="131"/>
      <c r="I13" s="26" t="s">
        <v>18</v>
      </c>
      <c r="J13" s="29">
        <f>SUM(J14:J20)</f>
        <v>70</v>
      </c>
      <c r="K13" s="29">
        <f>SUM(K14:K20)</f>
        <v>70</v>
      </c>
      <c r="L13" s="26" t="s">
        <v>16</v>
      </c>
      <c r="M13" s="26"/>
      <c r="N13" s="128" t="s">
        <v>163</v>
      </c>
    </row>
    <row r="14" spans="1:14" ht="15.75">
      <c r="A14" s="139"/>
      <c r="B14" s="132"/>
      <c r="C14" s="133"/>
      <c r="D14" s="132"/>
      <c r="E14" s="125"/>
      <c r="F14" s="133"/>
      <c r="G14" s="132"/>
      <c r="H14" s="133"/>
      <c r="I14" s="29">
        <v>2024</v>
      </c>
      <c r="J14" s="29">
        <v>10</v>
      </c>
      <c r="K14" s="29">
        <f>J14</f>
        <v>10</v>
      </c>
      <c r="L14" s="6" t="s">
        <v>22</v>
      </c>
      <c r="M14" s="29"/>
      <c r="N14" s="128"/>
    </row>
    <row r="15" spans="1:14" ht="15.75">
      <c r="A15" s="139"/>
      <c r="B15" s="132"/>
      <c r="C15" s="133"/>
      <c r="D15" s="132"/>
      <c r="E15" s="125"/>
      <c r="F15" s="133"/>
      <c r="G15" s="132"/>
      <c r="H15" s="133"/>
      <c r="I15" s="29">
        <v>2025</v>
      </c>
      <c r="J15" s="29">
        <v>10</v>
      </c>
      <c r="K15" s="29">
        <f t="shared" ref="K15:K20" si="1">J15</f>
        <v>10</v>
      </c>
      <c r="L15" s="6" t="s">
        <v>22</v>
      </c>
      <c r="M15" s="29"/>
      <c r="N15" s="128"/>
    </row>
    <row r="16" spans="1:14" ht="15.75">
      <c r="A16" s="139"/>
      <c r="B16" s="132"/>
      <c r="C16" s="133"/>
      <c r="D16" s="132"/>
      <c r="E16" s="125"/>
      <c r="F16" s="133"/>
      <c r="G16" s="132"/>
      <c r="H16" s="133"/>
      <c r="I16" s="29">
        <v>2026</v>
      </c>
      <c r="J16" s="29">
        <v>10</v>
      </c>
      <c r="K16" s="29">
        <f t="shared" si="1"/>
        <v>10</v>
      </c>
      <c r="L16" s="6" t="s">
        <v>22</v>
      </c>
      <c r="M16" s="29"/>
      <c r="N16" s="128"/>
    </row>
    <row r="17" spans="1:14" ht="15.75">
      <c r="A17" s="139"/>
      <c r="B17" s="132"/>
      <c r="C17" s="133"/>
      <c r="D17" s="132"/>
      <c r="E17" s="125"/>
      <c r="F17" s="133"/>
      <c r="G17" s="132"/>
      <c r="H17" s="133"/>
      <c r="I17" s="29">
        <v>2027</v>
      </c>
      <c r="J17" s="29">
        <v>10</v>
      </c>
      <c r="K17" s="29">
        <f t="shared" si="1"/>
        <v>10</v>
      </c>
      <c r="L17" s="6" t="s">
        <v>22</v>
      </c>
      <c r="M17" s="29"/>
      <c r="N17" s="128"/>
    </row>
    <row r="18" spans="1:14" ht="15.75">
      <c r="A18" s="139"/>
      <c r="B18" s="132"/>
      <c r="C18" s="133"/>
      <c r="D18" s="132"/>
      <c r="E18" s="125"/>
      <c r="F18" s="133"/>
      <c r="G18" s="132"/>
      <c r="H18" s="133"/>
      <c r="I18" s="29">
        <v>2028</v>
      </c>
      <c r="J18" s="29">
        <v>10</v>
      </c>
      <c r="K18" s="29">
        <f t="shared" si="1"/>
        <v>10</v>
      </c>
      <c r="L18" s="6" t="s">
        <v>22</v>
      </c>
      <c r="M18" s="29"/>
      <c r="N18" s="128"/>
    </row>
    <row r="19" spans="1:14" ht="15.75">
      <c r="A19" s="139"/>
      <c r="B19" s="132"/>
      <c r="C19" s="133"/>
      <c r="D19" s="132"/>
      <c r="E19" s="125"/>
      <c r="F19" s="133"/>
      <c r="G19" s="132"/>
      <c r="H19" s="133"/>
      <c r="I19" s="29">
        <v>2029</v>
      </c>
      <c r="J19" s="29">
        <v>10</v>
      </c>
      <c r="K19" s="29">
        <f t="shared" si="1"/>
        <v>10</v>
      </c>
      <c r="L19" s="6" t="s">
        <v>22</v>
      </c>
      <c r="M19" s="29"/>
      <c r="N19" s="128"/>
    </row>
    <row r="20" spans="1:14" s="18" customFormat="1" ht="18" customHeight="1">
      <c r="A20" s="140"/>
      <c r="B20" s="134"/>
      <c r="C20" s="136"/>
      <c r="D20" s="134"/>
      <c r="E20" s="135"/>
      <c r="F20" s="136"/>
      <c r="G20" s="134"/>
      <c r="H20" s="136"/>
      <c r="I20" s="29">
        <v>2030</v>
      </c>
      <c r="J20" s="29">
        <v>10</v>
      </c>
      <c r="K20" s="29">
        <f t="shared" si="1"/>
        <v>10</v>
      </c>
      <c r="L20" s="6" t="s">
        <v>22</v>
      </c>
      <c r="M20" s="29"/>
      <c r="N20" s="128"/>
    </row>
    <row r="21" spans="1:14" s="16" customFormat="1" ht="18" customHeight="1">
      <c r="A21" s="32"/>
      <c r="B21" s="21"/>
      <c r="C21" s="21"/>
      <c r="D21" s="21"/>
      <c r="E21" s="21"/>
      <c r="F21" s="21"/>
      <c r="G21" s="21"/>
      <c r="H21" s="21"/>
      <c r="I21" s="8"/>
      <c r="J21" s="8"/>
      <c r="K21" s="8"/>
      <c r="L21" s="9"/>
      <c r="M21" s="8"/>
      <c r="N21" s="21"/>
    </row>
    <row r="22" spans="1:14" s="16" customFormat="1" ht="42" customHeight="1">
      <c r="A22" s="32"/>
      <c r="B22" s="21"/>
      <c r="C22" s="21"/>
      <c r="D22" s="21"/>
      <c r="E22" s="21"/>
      <c r="F22" s="21"/>
      <c r="G22" s="21"/>
      <c r="H22" s="21"/>
      <c r="I22" s="8"/>
      <c r="J22" s="8"/>
      <c r="K22" s="8"/>
      <c r="L22" s="9"/>
      <c r="M22" s="8"/>
      <c r="N22" s="21"/>
    </row>
    <row r="23" spans="1:14" s="19" customFormat="1" ht="76.5" customHeight="1">
      <c r="A23" s="127" t="s">
        <v>156</v>
      </c>
      <c r="B23" s="83" t="s">
        <v>160</v>
      </c>
      <c r="C23" s="83"/>
      <c r="D23" s="83" t="s">
        <v>209</v>
      </c>
      <c r="E23" s="83"/>
      <c r="F23" s="83"/>
      <c r="G23" s="71" t="s">
        <v>186</v>
      </c>
      <c r="H23" s="72"/>
      <c r="I23" s="26" t="s">
        <v>18</v>
      </c>
      <c r="J23" s="29">
        <f>SUM(J24:J30)</f>
        <v>10500</v>
      </c>
      <c r="K23" s="29">
        <f>SUM(K24:K30)</f>
        <v>10500</v>
      </c>
      <c r="L23" s="26" t="s">
        <v>16</v>
      </c>
      <c r="M23" s="26"/>
      <c r="N23" s="83" t="s">
        <v>187</v>
      </c>
    </row>
    <row r="24" spans="1:14" ht="36.75" customHeight="1">
      <c r="A24" s="127"/>
      <c r="B24" s="83"/>
      <c r="C24" s="83"/>
      <c r="D24" s="83"/>
      <c r="E24" s="83"/>
      <c r="F24" s="83"/>
      <c r="G24" s="73"/>
      <c r="H24" s="74"/>
      <c r="I24" s="29">
        <v>2024</v>
      </c>
      <c r="J24" s="29">
        <v>1500</v>
      </c>
      <c r="K24" s="29">
        <f>J24</f>
        <v>1500</v>
      </c>
      <c r="L24" s="6" t="s">
        <v>22</v>
      </c>
      <c r="M24" s="29"/>
      <c r="N24" s="83"/>
    </row>
    <row r="25" spans="1:14" ht="76.5" customHeight="1">
      <c r="A25" s="127"/>
      <c r="B25" s="83"/>
      <c r="C25" s="83"/>
      <c r="D25" s="83"/>
      <c r="E25" s="83"/>
      <c r="F25" s="83"/>
      <c r="G25" s="73"/>
      <c r="H25" s="74"/>
      <c r="I25" s="29">
        <v>2025</v>
      </c>
      <c r="J25" s="29">
        <v>1500</v>
      </c>
      <c r="K25" s="29">
        <f t="shared" ref="K25:K30" si="2">J25</f>
        <v>1500</v>
      </c>
      <c r="L25" s="6" t="s">
        <v>22</v>
      </c>
      <c r="M25" s="29"/>
      <c r="N25" s="83"/>
    </row>
    <row r="26" spans="1:14" ht="32.25" customHeight="1">
      <c r="A26" s="127"/>
      <c r="B26" s="83"/>
      <c r="C26" s="83"/>
      <c r="D26" s="83"/>
      <c r="E26" s="83"/>
      <c r="F26" s="83"/>
      <c r="G26" s="73"/>
      <c r="H26" s="74"/>
      <c r="I26" s="29">
        <v>2026</v>
      </c>
      <c r="J26" s="29">
        <v>1500</v>
      </c>
      <c r="K26" s="29">
        <f t="shared" si="2"/>
        <v>1500</v>
      </c>
      <c r="L26" s="6" t="s">
        <v>22</v>
      </c>
      <c r="M26" s="29"/>
      <c r="N26" s="83"/>
    </row>
    <row r="27" spans="1:14" ht="15.75">
      <c r="A27" s="127"/>
      <c r="B27" s="83"/>
      <c r="C27" s="83"/>
      <c r="D27" s="83"/>
      <c r="E27" s="83"/>
      <c r="F27" s="83"/>
      <c r="G27" s="73"/>
      <c r="H27" s="74"/>
      <c r="I27" s="29">
        <v>2027</v>
      </c>
      <c r="J27" s="29">
        <v>1500</v>
      </c>
      <c r="K27" s="29">
        <f t="shared" si="2"/>
        <v>1500</v>
      </c>
      <c r="L27" s="6" t="s">
        <v>22</v>
      </c>
      <c r="M27" s="29"/>
      <c r="N27" s="83"/>
    </row>
    <row r="28" spans="1:14" ht="15.75">
      <c r="A28" s="127"/>
      <c r="B28" s="83"/>
      <c r="C28" s="83"/>
      <c r="D28" s="83"/>
      <c r="E28" s="83"/>
      <c r="F28" s="83"/>
      <c r="G28" s="73"/>
      <c r="H28" s="74"/>
      <c r="I28" s="29">
        <v>2028</v>
      </c>
      <c r="J28" s="29">
        <v>1500</v>
      </c>
      <c r="K28" s="29">
        <f t="shared" si="2"/>
        <v>1500</v>
      </c>
      <c r="L28" s="6" t="s">
        <v>22</v>
      </c>
      <c r="M28" s="29"/>
      <c r="N28" s="83"/>
    </row>
    <row r="29" spans="1:14" ht="15.75">
      <c r="A29" s="127"/>
      <c r="B29" s="83"/>
      <c r="C29" s="83"/>
      <c r="D29" s="83"/>
      <c r="E29" s="83"/>
      <c r="F29" s="83"/>
      <c r="G29" s="73"/>
      <c r="H29" s="74"/>
      <c r="I29" s="29">
        <v>2029</v>
      </c>
      <c r="J29" s="29">
        <v>1500</v>
      </c>
      <c r="K29" s="29">
        <f t="shared" si="2"/>
        <v>1500</v>
      </c>
      <c r="L29" s="6" t="s">
        <v>22</v>
      </c>
      <c r="M29" s="29"/>
      <c r="N29" s="83"/>
    </row>
    <row r="30" spans="1:14" ht="195.75" customHeight="1">
      <c r="A30" s="127"/>
      <c r="B30" s="83"/>
      <c r="C30" s="83"/>
      <c r="D30" s="83"/>
      <c r="E30" s="83"/>
      <c r="F30" s="83"/>
      <c r="G30" s="75"/>
      <c r="H30" s="76"/>
      <c r="I30" s="12">
        <v>2030</v>
      </c>
      <c r="J30" s="12">
        <v>1500</v>
      </c>
      <c r="K30" s="12">
        <f t="shared" si="2"/>
        <v>1500</v>
      </c>
      <c r="L30" s="13" t="s">
        <v>22</v>
      </c>
      <c r="M30" s="12"/>
      <c r="N30" s="83"/>
    </row>
    <row r="31" spans="1:14" ht="47.25" customHeight="1">
      <c r="A31" s="138" t="s">
        <v>157</v>
      </c>
      <c r="B31" s="129" t="s">
        <v>161</v>
      </c>
      <c r="C31" s="131"/>
      <c r="D31" s="129" t="s">
        <v>197</v>
      </c>
      <c r="E31" s="130"/>
      <c r="F31" s="131"/>
      <c r="G31" s="129" t="s">
        <v>15</v>
      </c>
      <c r="H31" s="131"/>
      <c r="I31" s="26" t="s">
        <v>18</v>
      </c>
      <c r="J31" s="29">
        <f>SUM(J32:J38)</f>
        <v>7000</v>
      </c>
      <c r="K31" s="29">
        <f>SUM(K32:K38)</f>
        <v>7000</v>
      </c>
      <c r="L31" s="26" t="s">
        <v>16</v>
      </c>
      <c r="M31" s="26"/>
      <c r="N31" s="128" t="s">
        <v>162</v>
      </c>
    </row>
    <row r="32" spans="1:14" ht="15.75">
      <c r="A32" s="139"/>
      <c r="B32" s="132"/>
      <c r="C32" s="133"/>
      <c r="D32" s="132"/>
      <c r="E32" s="125"/>
      <c r="F32" s="133"/>
      <c r="G32" s="132"/>
      <c r="H32" s="133"/>
      <c r="I32" s="29">
        <v>2024</v>
      </c>
      <c r="J32" s="29">
        <v>1000</v>
      </c>
      <c r="K32" s="29">
        <f>J32</f>
        <v>1000</v>
      </c>
      <c r="L32" s="6" t="s">
        <v>22</v>
      </c>
      <c r="M32" s="29"/>
      <c r="N32" s="128"/>
    </row>
    <row r="33" spans="1:14" ht="15.75">
      <c r="A33" s="139"/>
      <c r="B33" s="132"/>
      <c r="C33" s="133"/>
      <c r="D33" s="132"/>
      <c r="E33" s="125"/>
      <c r="F33" s="133"/>
      <c r="G33" s="132"/>
      <c r="H33" s="133"/>
      <c r="I33" s="29">
        <v>2025</v>
      </c>
      <c r="J33" s="29">
        <v>1000</v>
      </c>
      <c r="K33" s="29">
        <f t="shared" ref="K33:K38" si="3">J33</f>
        <v>1000</v>
      </c>
      <c r="L33" s="6" t="s">
        <v>22</v>
      </c>
      <c r="M33" s="29"/>
      <c r="N33" s="128"/>
    </row>
    <row r="34" spans="1:14" ht="15.75">
      <c r="A34" s="139"/>
      <c r="B34" s="132"/>
      <c r="C34" s="133"/>
      <c r="D34" s="132"/>
      <c r="E34" s="125"/>
      <c r="F34" s="133"/>
      <c r="G34" s="132"/>
      <c r="H34" s="133"/>
      <c r="I34" s="29">
        <v>2026</v>
      </c>
      <c r="J34" s="29">
        <v>1000</v>
      </c>
      <c r="K34" s="29">
        <f t="shared" si="3"/>
        <v>1000</v>
      </c>
      <c r="L34" s="6" t="s">
        <v>22</v>
      </c>
      <c r="M34" s="29"/>
      <c r="N34" s="128"/>
    </row>
    <row r="35" spans="1:14" ht="15.75">
      <c r="A35" s="139"/>
      <c r="B35" s="132"/>
      <c r="C35" s="133"/>
      <c r="D35" s="132"/>
      <c r="E35" s="125"/>
      <c r="F35" s="133"/>
      <c r="G35" s="132"/>
      <c r="H35" s="133"/>
      <c r="I35" s="29">
        <v>2027</v>
      </c>
      <c r="J35" s="29">
        <v>1000</v>
      </c>
      <c r="K35" s="29">
        <f t="shared" si="3"/>
        <v>1000</v>
      </c>
      <c r="L35" s="6" t="s">
        <v>22</v>
      </c>
      <c r="M35" s="29"/>
      <c r="N35" s="128"/>
    </row>
    <row r="36" spans="1:14" ht="15.75">
      <c r="A36" s="139"/>
      <c r="B36" s="132"/>
      <c r="C36" s="133"/>
      <c r="D36" s="132"/>
      <c r="E36" s="125"/>
      <c r="F36" s="133"/>
      <c r="G36" s="132"/>
      <c r="H36" s="133"/>
      <c r="I36" s="29">
        <v>2028</v>
      </c>
      <c r="J36" s="29">
        <v>1000</v>
      </c>
      <c r="K36" s="29">
        <f t="shared" si="3"/>
        <v>1000</v>
      </c>
      <c r="L36" s="6" t="s">
        <v>22</v>
      </c>
      <c r="M36" s="29"/>
      <c r="N36" s="128"/>
    </row>
    <row r="37" spans="1:14" ht="15.75">
      <c r="A37" s="139"/>
      <c r="B37" s="132"/>
      <c r="C37" s="133"/>
      <c r="D37" s="132"/>
      <c r="E37" s="125"/>
      <c r="F37" s="133"/>
      <c r="G37" s="132"/>
      <c r="H37" s="133"/>
      <c r="I37" s="29">
        <v>2029</v>
      </c>
      <c r="J37" s="29">
        <v>1000</v>
      </c>
      <c r="K37" s="29">
        <f t="shared" si="3"/>
        <v>1000</v>
      </c>
      <c r="L37" s="6" t="s">
        <v>22</v>
      </c>
      <c r="M37" s="29"/>
      <c r="N37" s="128"/>
    </row>
    <row r="38" spans="1:14" ht="66.75" customHeight="1">
      <c r="A38" s="140"/>
      <c r="B38" s="134"/>
      <c r="C38" s="136"/>
      <c r="D38" s="134"/>
      <c r="E38" s="135"/>
      <c r="F38" s="136"/>
      <c r="G38" s="134"/>
      <c r="H38" s="136"/>
      <c r="I38" s="29">
        <v>2030</v>
      </c>
      <c r="J38" s="29">
        <v>1000</v>
      </c>
      <c r="K38" s="29">
        <f t="shared" si="3"/>
        <v>1000</v>
      </c>
      <c r="L38" s="6" t="s">
        <v>22</v>
      </c>
      <c r="M38" s="29"/>
      <c r="N38" s="128"/>
    </row>
    <row r="39" spans="1:14" ht="47.25" customHeight="1">
      <c r="A39" s="127" t="s">
        <v>183</v>
      </c>
      <c r="B39" s="128" t="s">
        <v>196</v>
      </c>
      <c r="C39" s="128"/>
      <c r="D39" s="129" t="s">
        <v>197</v>
      </c>
      <c r="E39" s="130"/>
      <c r="F39" s="131"/>
      <c r="G39" s="129" t="s">
        <v>15</v>
      </c>
      <c r="H39" s="131"/>
      <c r="I39" s="26" t="s">
        <v>18</v>
      </c>
      <c r="J39" s="29">
        <f>SUM(J40:J46)</f>
        <v>3500</v>
      </c>
      <c r="K39" s="29">
        <f>SUM(K40:K46)</f>
        <v>3500</v>
      </c>
      <c r="L39" s="26" t="s">
        <v>16</v>
      </c>
      <c r="M39" s="26"/>
      <c r="N39" s="128" t="s">
        <v>198</v>
      </c>
    </row>
    <row r="40" spans="1:14" ht="18.75" customHeight="1">
      <c r="A40" s="127"/>
      <c r="B40" s="128"/>
      <c r="C40" s="128"/>
      <c r="D40" s="132"/>
      <c r="E40" s="125"/>
      <c r="F40" s="133"/>
      <c r="G40" s="132"/>
      <c r="H40" s="133"/>
      <c r="I40" s="29">
        <v>2024</v>
      </c>
      <c r="J40" s="29">
        <v>500</v>
      </c>
      <c r="K40" s="29">
        <f>J40</f>
        <v>500</v>
      </c>
      <c r="L40" s="6" t="s">
        <v>22</v>
      </c>
      <c r="M40" s="29"/>
      <c r="N40" s="128"/>
    </row>
    <row r="41" spans="1:14" ht="15.75">
      <c r="A41" s="127"/>
      <c r="B41" s="128"/>
      <c r="C41" s="128"/>
      <c r="D41" s="132"/>
      <c r="E41" s="125"/>
      <c r="F41" s="133"/>
      <c r="G41" s="132"/>
      <c r="H41" s="133"/>
      <c r="I41" s="29">
        <v>2025</v>
      </c>
      <c r="J41" s="29">
        <v>500</v>
      </c>
      <c r="K41" s="29">
        <f t="shared" ref="K41:K46" si="4">J41</f>
        <v>500</v>
      </c>
      <c r="L41" s="6" t="s">
        <v>22</v>
      </c>
      <c r="M41" s="29"/>
      <c r="N41" s="128"/>
    </row>
    <row r="42" spans="1:14" ht="15.75">
      <c r="A42" s="127"/>
      <c r="B42" s="128"/>
      <c r="C42" s="128"/>
      <c r="D42" s="132"/>
      <c r="E42" s="125"/>
      <c r="F42" s="133"/>
      <c r="G42" s="132"/>
      <c r="H42" s="133"/>
      <c r="I42" s="29">
        <v>2026</v>
      </c>
      <c r="J42" s="29">
        <v>500</v>
      </c>
      <c r="K42" s="29">
        <f t="shared" si="4"/>
        <v>500</v>
      </c>
      <c r="L42" s="6" t="s">
        <v>22</v>
      </c>
      <c r="M42" s="29"/>
      <c r="N42" s="128"/>
    </row>
    <row r="43" spans="1:14" ht="15.75">
      <c r="A43" s="127"/>
      <c r="B43" s="128"/>
      <c r="C43" s="128"/>
      <c r="D43" s="132"/>
      <c r="E43" s="125"/>
      <c r="F43" s="133"/>
      <c r="G43" s="132"/>
      <c r="H43" s="133"/>
      <c r="I43" s="29">
        <v>2027</v>
      </c>
      <c r="J43" s="29">
        <v>500</v>
      </c>
      <c r="K43" s="29">
        <f t="shared" si="4"/>
        <v>500</v>
      </c>
      <c r="L43" s="6" t="s">
        <v>22</v>
      </c>
      <c r="M43" s="29"/>
      <c r="N43" s="128"/>
    </row>
    <row r="44" spans="1:14" ht="15.75">
      <c r="A44" s="127"/>
      <c r="B44" s="128"/>
      <c r="C44" s="128"/>
      <c r="D44" s="132"/>
      <c r="E44" s="125"/>
      <c r="F44" s="133"/>
      <c r="G44" s="132"/>
      <c r="H44" s="133"/>
      <c r="I44" s="29">
        <v>2028</v>
      </c>
      <c r="J44" s="29">
        <v>500</v>
      </c>
      <c r="K44" s="29">
        <f t="shared" si="4"/>
        <v>500</v>
      </c>
      <c r="L44" s="6" t="s">
        <v>22</v>
      </c>
      <c r="M44" s="29"/>
      <c r="N44" s="128"/>
    </row>
    <row r="45" spans="1:14" ht="15.75">
      <c r="A45" s="127"/>
      <c r="B45" s="128"/>
      <c r="C45" s="128"/>
      <c r="D45" s="132"/>
      <c r="E45" s="125"/>
      <c r="F45" s="133"/>
      <c r="G45" s="132"/>
      <c r="H45" s="133"/>
      <c r="I45" s="29">
        <v>2029</v>
      </c>
      <c r="J45" s="29">
        <v>500</v>
      </c>
      <c r="K45" s="29">
        <f t="shared" si="4"/>
        <v>500</v>
      </c>
      <c r="L45" s="6" t="s">
        <v>22</v>
      </c>
      <c r="M45" s="29"/>
      <c r="N45" s="128"/>
    </row>
    <row r="46" spans="1:14" ht="18.75" customHeight="1">
      <c r="A46" s="127"/>
      <c r="B46" s="128"/>
      <c r="C46" s="128"/>
      <c r="D46" s="134"/>
      <c r="E46" s="135"/>
      <c r="F46" s="136"/>
      <c r="G46" s="134"/>
      <c r="H46" s="136"/>
      <c r="I46" s="29">
        <v>2030</v>
      </c>
      <c r="J46" s="29">
        <v>500</v>
      </c>
      <c r="K46" s="29">
        <f t="shared" si="4"/>
        <v>500</v>
      </c>
      <c r="L46" s="6" t="s">
        <v>22</v>
      </c>
      <c r="M46" s="29"/>
      <c r="N46" s="128"/>
    </row>
    <row r="47" spans="1:14" ht="23.25" customHeight="1">
      <c r="A47" s="4"/>
      <c r="B47" s="137" t="s">
        <v>40</v>
      </c>
      <c r="C47" s="137"/>
      <c r="D47" s="137"/>
      <c r="E47" s="137"/>
      <c r="F47" s="137"/>
      <c r="G47" s="137"/>
      <c r="H47" s="137"/>
      <c r="I47" s="137"/>
      <c r="J47" s="15">
        <f>J5+J13+J23+J31+J39</f>
        <v>33070</v>
      </c>
      <c r="K47" s="15">
        <f>K5+K13+K23+K31+K39</f>
        <v>33070</v>
      </c>
      <c r="L47" s="4"/>
      <c r="M47" s="4"/>
      <c r="N47" s="10"/>
    </row>
    <row r="48" spans="1:14" ht="20.25" customHeight="1">
      <c r="A48" s="17"/>
      <c r="B48" s="14"/>
      <c r="C48" s="14"/>
      <c r="D48" s="14"/>
      <c r="E48" s="14"/>
      <c r="F48" s="14"/>
      <c r="G48" s="14"/>
      <c r="H48" s="14"/>
      <c r="I48" s="8"/>
      <c r="J48" s="8"/>
      <c r="K48" s="8"/>
      <c r="L48" s="9"/>
      <c r="M48" s="8"/>
      <c r="N48" s="14"/>
    </row>
    <row r="49" spans="1:14" ht="47.25" customHeight="1">
      <c r="A49" s="124"/>
      <c r="B49" s="125"/>
      <c r="C49" s="125"/>
      <c r="D49" s="125"/>
      <c r="E49" s="125"/>
      <c r="F49" s="125"/>
      <c r="G49" s="125"/>
      <c r="H49" s="125"/>
      <c r="I49" s="21"/>
      <c r="J49" s="8"/>
      <c r="K49" s="8"/>
      <c r="L49" s="21"/>
      <c r="M49" s="21"/>
      <c r="N49" s="125"/>
    </row>
    <row r="50" spans="1:14" ht="15.75">
      <c r="A50" s="124"/>
      <c r="B50" s="125"/>
      <c r="C50" s="125"/>
      <c r="D50" s="125"/>
      <c r="E50" s="125"/>
      <c r="F50" s="125"/>
      <c r="G50" s="125"/>
      <c r="H50" s="125"/>
      <c r="I50" s="8"/>
      <c r="J50" s="8"/>
      <c r="K50" s="8"/>
      <c r="L50" s="9"/>
      <c r="M50" s="8"/>
      <c r="N50" s="125"/>
    </row>
    <row r="51" spans="1:14" ht="15.75">
      <c r="A51" s="124"/>
      <c r="B51" s="125"/>
      <c r="C51" s="125"/>
      <c r="D51" s="125"/>
      <c r="E51" s="125"/>
      <c r="F51" s="125"/>
      <c r="G51" s="125"/>
      <c r="H51" s="125"/>
      <c r="I51" s="8"/>
      <c r="J51" s="8"/>
      <c r="K51" s="8"/>
      <c r="L51" s="9"/>
      <c r="M51" s="8"/>
      <c r="N51" s="125"/>
    </row>
    <row r="52" spans="1:14" ht="15.75">
      <c r="A52" s="124"/>
      <c r="B52" s="125"/>
      <c r="C52" s="125"/>
      <c r="D52" s="125"/>
      <c r="E52" s="125"/>
      <c r="F52" s="125"/>
      <c r="G52" s="125"/>
      <c r="H52" s="125"/>
      <c r="I52" s="8"/>
      <c r="J52" s="8"/>
      <c r="K52" s="8"/>
      <c r="L52" s="9"/>
      <c r="M52" s="8"/>
      <c r="N52" s="125"/>
    </row>
    <row r="53" spans="1:14" ht="15.75">
      <c r="A53" s="124"/>
      <c r="B53" s="125"/>
      <c r="C53" s="125"/>
      <c r="D53" s="125"/>
      <c r="E53" s="125"/>
      <c r="F53" s="125"/>
      <c r="G53" s="125"/>
      <c r="H53" s="125"/>
      <c r="I53" s="8"/>
      <c r="J53" s="8"/>
      <c r="K53" s="8"/>
      <c r="L53" s="9"/>
      <c r="M53" s="8"/>
      <c r="N53" s="125"/>
    </row>
    <row r="54" spans="1:14" ht="15.75">
      <c r="A54" s="124"/>
      <c r="B54" s="125"/>
      <c r="C54" s="125"/>
      <c r="D54" s="125"/>
      <c r="E54" s="125"/>
      <c r="F54" s="125"/>
      <c r="G54" s="125"/>
      <c r="H54" s="125"/>
      <c r="I54" s="8"/>
      <c r="J54" s="8"/>
      <c r="K54" s="8"/>
      <c r="L54" s="9"/>
      <c r="M54" s="8"/>
      <c r="N54" s="125"/>
    </row>
    <row r="55" spans="1:14" ht="15.75">
      <c r="A55" s="124"/>
      <c r="B55" s="125"/>
      <c r="C55" s="125"/>
      <c r="D55" s="125"/>
      <c r="E55" s="125"/>
      <c r="F55" s="125"/>
      <c r="G55" s="125"/>
      <c r="H55" s="125"/>
      <c r="I55" s="8"/>
      <c r="J55" s="8"/>
      <c r="K55" s="8"/>
      <c r="L55" s="9"/>
      <c r="M55" s="8"/>
      <c r="N55" s="125"/>
    </row>
    <row r="56" spans="1:14" ht="114" customHeight="1">
      <c r="A56" s="124"/>
      <c r="B56" s="125"/>
      <c r="C56" s="125"/>
      <c r="D56" s="125"/>
      <c r="E56" s="125"/>
      <c r="F56" s="125"/>
      <c r="G56" s="125"/>
      <c r="H56" s="125"/>
      <c r="I56" s="8"/>
      <c r="J56" s="8"/>
      <c r="K56" s="8"/>
      <c r="L56" s="9"/>
      <c r="M56" s="8"/>
      <c r="N56" s="125"/>
    </row>
    <row r="57" spans="1:14" ht="47.25" customHeight="1">
      <c r="A57" s="124"/>
      <c r="B57" s="125"/>
      <c r="C57" s="125"/>
      <c r="D57" s="125"/>
      <c r="E57" s="125"/>
      <c r="F57" s="125"/>
      <c r="G57" s="125"/>
      <c r="H57" s="125"/>
      <c r="I57" s="21"/>
      <c r="J57" s="8"/>
      <c r="K57" s="8"/>
      <c r="L57" s="21"/>
      <c r="M57" s="21"/>
      <c r="N57" s="125"/>
    </row>
    <row r="58" spans="1:14" ht="15.75">
      <c r="A58" s="124"/>
      <c r="B58" s="125"/>
      <c r="C58" s="125"/>
      <c r="D58" s="125"/>
      <c r="E58" s="125"/>
      <c r="F58" s="125"/>
      <c r="G58" s="125"/>
      <c r="H58" s="125"/>
      <c r="I58" s="8"/>
      <c r="J58" s="8"/>
      <c r="K58" s="8"/>
      <c r="L58" s="9"/>
      <c r="M58" s="8"/>
      <c r="N58" s="125"/>
    </row>
    <row r="59" spans="1:14" ht="15.75">
      <c r="A59" s="124"/>
      <c r="B59" s="125"/>
      <c r="C59" s="125"/>
      <c r="D59" s="125"/>
      <c r="E59" s="125"/>
      <c r="F59" s="125"/>
      <c r="G59" s="125"/>
      <c r="H59" s="125"/>
      <c r="I59" s="8"/>
      <c r="J59" s="8"/>
      <c r="K59" s="8"/>
      <c r="L59" s="9"/>
      <c r="M59" s="8"/>
      <c r="N59" s="125"/>
    </row>
    <row r="60" spans="1:14" ht="15.75">
      <c r="A60" s="124"/>
      <c r="B60" s="125"/>
      <c r="C60" s="125"/>
      <c r="D60" s="125"/>
      <c r="E60" s="125"/>
      <c r="F60" s="125"/>
      <c r="G60" s="125"/>
      <c r="H60" s="125"/>
      <c r="I60" s="8"/>
      <c r="J60" s="8"/>
      <c r="K60" s="8"/>
      <c r="L60" s="9"/>
      <c r="M60" s="8"/>
      <c r="N60" s="125"/>
    </row>
    <row r="61" spans="1:14" ht="15.75">
      <c r="A61" s="124"/>
      <c r="B61" s="125"/>
      <c r="C61" s="125"/>
      <c r="D61" s="125"/>
      <c r="E61" s="125"/>
      <c r="F61" s="125"/>
      <c r="G61" s="125"/>
      <c r="H61" s="125"/>
      <c r="I61" s="8"/>
      <c r="J61" s="8"/>
      <c r="K61" s="8"/>
      <c r="L61" s="9"/>
      <c r="M61" s="8"/>
      <c r="N61" s="125"/>
    </row>
    <row r="62" spans="1:14" ht="15.75">
      <c r="A62" s="124"/>
      <c r="B62" s="125"/>
      <c r="C62" s="125"/>
      <c r="D62" s="125"/>
      <c r="E62" s="125"/>
      <c r="F62" s="125"/>
      <c r="G62" s="125"/>
      <c r="H62" s="125"/>
      <c r="I62" s="8"/>
      <c r="J62" s="8"/>
      <c r="K62" s="8"/>
      <c r="L62" s="9"/>
      <c r="M62" s="8"/>
      <c r="N62" s="125"/>
    </row>
    <row r="63" spans="1:14" ht="15.75">
      <c r="A63" s="124"/>
      <c r="B63" s="125"/>
      <c r="C63" s="125"/>
      <c r="D63" s="125"/>
      <c r="E63" s="125"/>
      <c r="F63" s="125"/>
      <c r="G63" s="125"/>
      <c r="H63" s="125"/>
      <c r="I63" s="8"/>
      <c r="J63" s="8"/>
      <c r="K63" s="8"/>
      <c r="L63" s="9"/>
      <c r="M63" s="8"/>
      <c r="N63" s="125"/>
    </row>
    <row r="64" spans="1:14" ht="80.25" customHeight="1">
      <c r="A64" s="124"/>
      <c r="B64" s="125"/>
      <c r="C64" s="125"/>
      <c r="D64" s="125"/>
      <c r="E64" s="125"/>
      <c r="F64" s="125"/>
      <c r="G64" s="125"/>
      <c r="H64" s="125"/>
      <c r="I64" s="8"/>
      <c r="J64" s="8"/>
      <c r="K64" s="8"/>
      <c r="L64" s="9"/>
      <c r="M64" s="8"/>
      <c r="N64" s="125"/>
    </row>
    <row r="65" spans="1:14" ht="47.25" customHeight="1">
      <c r="A65" s="124"/>
      <c r="B65" s="125"/>
      <c r="C65" s="125"/>
      <c r="D65" s="125"/>
      <c r="E65" s="125"/>
      <c r="F65" s="125"/>
      <c r="G65" s="125"/>
      <c r="H65" s="125"/>
      <c r="I65" s="21"/>
      <c r="J65" s="8"/>
      <c r="K65" s="8"/>
      <c r="L65" s="21"/>
      <c r="M65" s="21"/>
      <c r="N65" s="125"/>
    </row>
    <row r="66" spans="1:14" ht="15.75">
      <c r="A66" s="124"/>
      <c r="B66" s="125"/>
      <c r="C66" s="125"/>
      <c r="D66" s="125"/>
      <c r="E66" s="125"/>
      <c r="F66" s="125"/>
      <c r="G66" s="125"/>
      <c r="H66" s="125"/>
      <c r="I66" s="8"/>
      <c r="J66" s="8"/>
      <c r="K66" s="8"/>
      <c r="L66" s="9"/>
      <c r="M66" s="8"/>
      <c r="N66" s="125"/>
    </row>
    <row r="67" spans="1:14" ht="15.75">
      <c r="A67" s="124"/>
      <c r="B67" s="125"/>
      <c r="C67" s="125"/>
      <c r="D67" s="125"/>
      <c r="E67" s="125"/>
      <c r="F67" s="125"/>
      <c r="G67" s="125"/>
      <c r="H67" s="125"/>
      <c r="I67" s="8"/>
      <c r="J67" s="8"/>
      <c r="K67" s="8"/>
      <c r="L67" s="9"/>
      <c r="M67" s="8"/>
      <c r="N67" s="125"/>
    </row>
    <row r="68" spans="1:14" ht="15.75">
      <c r="A68" s="124"/>
      <c r="B68" s="125"/>
      <c r="C68" s="125"/>
      <c r="D68" s="125"/>
      <c r="E68" s="125"/>
      <c r="F68" s="125"/>
      <c r="G68" s="125"/>
      <c r="H68" s="125"/>
      <c r="I68" s="8"/>
      <c r="J68" s="8"/>
      <c r="K68" s="8"/>
      <c r="L68" s="9"/>
      <c r="M68" s="8"/>
      <c r="N68" s="125"/>
    </row>
    <row r="69" spans="1:14" ht="15.75">
      <c r="A69" s="124"/>
      <c r="B69" s="125"/>
      <c r="C69" s="125"/>
      <c r="D69" s="125"/>
      <c r="E69" s="125"/>
      <c r="F69" s="125"/>
      <c r="G69" s="125"/>
      <c r="H69" s="125"/>
      <c r="I69" s="8"/>
      <c r="J69" s="8"/>
      <c r="K69" s="8"/>
      <c r="L69" s="9"/>
      <c r="M69" s="8"/>
      <c r="N69" s="125"/>
    </row>
    <row r="70" spans="1:14" ht="15.75">
      <c r="A70" s="124"/>
      <c r="B70" s="125"/>
      <c r="C70" s="125"/>
      <c r="D70" s="125"/>
      <c r="E70" s="125"/>
      <c r="F70" s="125"/>
      <c r="G70" s="125"/>
      <c r="H70" s="125"/>
      <c r="I70" s="8"/>
      <c r="J70" s="8"/>
      <c r="K70" s="8"/>
      <c r="L70" s="9"/>
      <c r="M70" s="8"/>
      <c r="N70" s="125"/>
    </row>
    <row r="71" spans="1:14" ht="15.75">
      <c r="A71" s="124"/>
      <c r="B71" s="125"/>
      <c r="C71" s="125"/>
      <c r="D71" s="125"/>
      <c r="E71" s="125"/>
      <c r="F71" s="125"/>
      <c r="G71" s="125"/>
      <c r="H71" s="125"/>
      <c r="I71" s="8"/>
      <c r="J71" s="8"/>
      <c r="K71" s="8"/>
      <c r="L71" s="9"/>
      <c r="M71" s="8"/>
      <c r="N71" s="125"/>
    </row>
    <row r="72" spans="1:14" ht="17.25" customHeight="1">
      <c r="A72" s="124"/>
      <c r="B72" s="125"/>
      <c r="C72" s="125"/>
      <c r="D72" s="125"/>
      <c r="E72" s="125"/>
      <c r="F72" s="125"/>
      <c r="G72" s="125"/>
      <c r="H72" s="125"/>
      <c r="I72" s="8"/>
      <c r="J72" s="8"/>
      <c r="K72" s="8"/>
      <c r="L72" s="9"/>
      <c r="M72" s="8"/>
      <c r="N72" s="125"/>
    </row>
    <row r="73" spans="1:14" ht="47.25" customHeight="1">
      <c r="A73" s="124"/>
      <c r="B73" s="125"/>
      <c r="C73" s="125"/>
      <c r="D73" s="125"/>
      <c r="E73" s="125"/>
      <c r="F73" s="125"/>
      <c r="G73" s="125"/>
      <c r="H73" s="125"/>
      <c r="I73" s="21"/>
      <c r="J73" s="8"/>
      <c r="K73" s="8"/>
      <c r="L73" s="21"/>
      <c r="M73" s="21"/>
      <c r="N73" s="125"/>
    </row>
    <row r="74" spans="1:14" ht="15.75">
      <c r="A74" s="124"/>
      <c r="B74" s="125"/>
      <c r="C74" s="125"/>
      <c r="D74" s="125"/>
      <c r="E74" s="125"/>
      <c r="F74" s="125"/>
      <c r="G74" s="125"/>
      <c r="H74" s="125"/>
      <c r="I74" s="8"/>
      <c r="J74" s="8"/>
      <c r="K74" s="8"/>
      <c r="L74" s="9"/>
      <c r="M74" s="8"/>
      <c r="N74" s="125"/>
    </row>
    <row r="75" spans="1:14" ht="15.75">
      <c r="A75" s="124"/>
      <c r="B75" s="125"/>
      <c r="C75" s="125"/>
      <c r="D75" s="125"/>
      <c r="E75" s="125"/>
      <c r="F75" s="125"/>
      <c r="G75" s="125"/>
      <c r="H75" s="125"/>
      <c r="I75" s="8"/>
      <c r="J75" s="8"/>
      <c r="K75" s="8"/>
      <c r="L75" s="9"/>
      <c r="M75" s="8"/>
      <c r="N75" s="125"/>
    </row>
    <row r="76" spans="1:14" ht="15.75">
      <c r="A76" s="124"/>
      <c r="B76" s="125"/>
      <c r="C76" s="125"/>
      <c r="D76" s="125"/>
      <c r="E76" s="125"/>
      <c r="F76" s="125"/>
      <c r="G76" s="125"/>
      <c r="H76" s="125"/>
      <c r="I76" s="8"/>
      <c r="J76" s="8"/>
      <c r="K76" s="8"/>
      <c r="L76" s="9"/>
      <c r="M76" s="8"/>
      <c r="N76" s="125"/>
    </row>
    <row r="77" spans="1:14" ht="15.75">
      <c r="A77" s="124"/>
      <c r="B77" s="125"/>
      <c r="C77" s="125"/>
      <c r="D77" s="125"/>
      <c r="E77" s="125"/>
      <c r="F77" s="125"/>
      <c r="G77" s="125"/>
      <c r="H77" s="125"/>
      <c r="I77" s="8"/>
      <c r="J77" s="8"/>
      <c r="K77" s="8"/>
      <c r="L77" s="9"/>
      <c r="M77" s="8"/>
      <c r="N77" s="125"/>
    </row>
    <row r="78" spans="1:14" ht="15.75">
      <c r="A78" s="124"/>
      <c r="B78" s="125"/>
      <c r="C78" s="125"/>
      <c r="D78" s="125"/>
      <c r="E78" s="125"/>
      <c r="F78" s="125"/>
      <c r="G78" s="125"/>
      <c r="H78" s="125"/>
      <c r="I78" s="8"/>
      <c r="J78" s="8"/>
      <c r="K78" s="8"/>
      <c r="L78" s="9"/>
      <c r="M78" s="8"/>
      <c r="N78" s="125"/>
    </row>
    <row r="79" spans="1:14" ht="15.75">
      <c r="A79" s="124"/>
      <c r="B79" s="125"/>
      <c r="C79" s="125"/>
      <c r="D79" s="125"/>
      <c r="E79" s="125"/>
      <c r="F79" s="125"/>
      <c r="G79" s="125"/>
      <c r="H79" s="125"/>
      <c r="I79" s="8"/>
      <c r="J79" s="8"/>
      <c r="K79" s="8"/>
      <c r="L79" s="9"/>
      <c r="M79" s="8"/>
      <c r="N79" s="125"/>
    </row>
    <row r="80" spans="1:14" ht="15.75">
      <c r="A80" s="124"/>
      <c r="B80" s="125"/>
      <c r="C80" s="125"/>
      <c r="D80" s="125"/>
      <c r="E80" s="125"/>
      <c r="F80" s="125"/>
      <c r="G80" s="125"/>
      <c r="H80" s="125"/>
      <c r="I80" s="8"/>
      <c r="J80" s="8"/>
      <c r="K80" s="8"/>
      <c r="L80" s="9"/>
      <c r="M80" s="8"/>
      <c r="N80" s="125"/>
    </row>
    <row r="81" spans="1:14" ht="47.25" customHeight="1">
      <c r="A81" s="124"/>
      <c r="B81" s="125"/>
      <c r="C81" s="125"/>
      <c r="D81" s="125"/>
      <c r="E81" s="125"/>
      <c r="F81" s="125"/>
      <c r="G81" s="125"/>
      <c r="H81" s="125"/>
      <c r="I81" s="21"/>
      <c r="J81" s="8"/>
      <c r="K81" s="8"/>
      <c r="L81" s="21"/>
      <c r="M81" s="21"/>
      <c r="N81" s="125"/>
    </row>
    <row r="82" spans="1:14" ht="15.75">
      <c r="A82" s="124"/>
      <c r="B82" s="125"/>
      <c r="C82" s="125"/>
      <c r="D82" s="125"/>
      <c r="E82" s="125"/>
      <c r="F82" s="125"/>
      <c r="G82" s="125"/>
      <c r="H82" s="125"/>
      <c r="I82" s="8"/>
      <c r="J82" s="8"/>
      <c r="K82" s="8"/>
      <c r="L82" s="9"/>
      <c r="M82" s="8"/>
      <c r="N82" s="125"/>
    </row>
    <row r="83" spans="1:14" ht="15.75">
      <c r="A83" s="124"/>
      <c r="B83" s="125"/>
      <c r="C83" s="125"/>
      <c r="D83" s="125"/>
      <c r="E83" s="125"/>
      <c r="F83" s="125"/>
      <c r="G83" s="125"/>
      <c r="H83" s="125"/>
      <c r="I83" s="8"/>
      <c r="J83" s="8"/>
      <c r="K83" s="8"/>
      <c r="L83" s="9"/>
      <c r="M83" s="8"/>
      <c r="N83" s="125"/>
    </row>
    <row r="84" spans="1:14" ht="15.75">
      <c r="A84" s="124"/>
      <c r="B84" s="125"/>
      <c r="C84" s="125"/>
      <c r="D84" s="125"/>
      <c r="E84" s="125"/>
      <c r="F84" s="125"/>
      <c r="G84" s="125"/>
      <c r="H84" s="125"/>
      <c r="I84" s="8"/>
      <c r="J84" s="8"/>
      <c r="K84" s="8"/>
      <c r="L84" s="9"/>
      <c r="M84" s="8"/>
      <c r="N84" s="125"/>
    </row>
    <row r="85" spans="1:14" ht="15.75">
      <c r="A85" s="124"/>
      <c r="B85" s="125"/>
      <c r="C85" s="125"/>
      <c r="D85" s="125"/>
      <c r="E85" s="125"/>
      <c r="F85" s="125"/>
      <c r="G85" s="125"/>
      <c r="H85" s="125"/>
      <c r="I85" s="8"/>
      <c r="J85" s="8"/>
      <c r="K85" s="8"/>
      <c r="L85" s="9"/>
      <c r="M85" s="8"/>
      <c r="N85" s="125"/>
    </row>
    <row r="86" spans="1:14" ht="15.75">
      <c r="A86" s="124"/>
      <c r="B86" s="125"/>
      <c r="C86" s="125"/>
      <c r="D86" s="125"/>
      <c r="E86" s="125"/>
      <c r="F86" s="125"/>
      <c r="G86" s="125"/>
      <c r="H86" s="125"/>
      <c r="I86" s="8"/>
      <c r="J86" s="8"/>
      <c r="K86" s="8"/>
      <c r="L86" s="9"/>
      <c r="M86" s="8"/>
      <c r="N86" s="125"/>
    </row>
    <row r="87" spans="1:14" ht="15.75">
      <c r="A87" s="124"/>
      <c r="B87" s="125"/>
      <c r="C87" s="125"/>
      <c r="D87" s="125"/>
      <c r="E87" s="125"/>
      <c r="F87" s="125"/>
      <c r="G87" s="125"/>
      <c r="H87" s="125"/>
      <c r="I87" s="8"/>
      <c r="J87" s="8"/>
      <c r="K87" s="8"/>
      <c r="L87" s="9"/>
      <c r="M87" s="8"/>
      <c r="N87" s="125"/>
    </row>
    <row r="88" spans="1:14" ht="15.75">
      <c r="A88" s="124"/>
      <c r="B88" s="125"/>
      <c r="C88" s="125"/>
      <c r="D88" s="125"/>
      <c r="E88" s="125"/>
      <c r="F88" s="125"/>
      <c r="G88" s="125"/>
      <c r="H88" s="125"/>
      <c r="I88" s="8"/>
      <c r="J88" s="8"/>
      <c r="K88" s="8"/>
      <c r="L88" s="9"/>
      <c r="M88" s="8"/>
      <c r="N88" s="125"/>
    </row>
    <row r="89" spans="1:14" ht="15.75">
      <c r="A89" s="124"/>
      <c r="B89" s="125"/>
      <c r="C89" s="125"/>
      <c r="D89" s="125"/>
      <c r="E89" s="125"/>
      <c r="F89" s="125"/>
      <c r="G89" s="125"/>
      <c r="H89" s="125"/>
      <c r="I89" s="21"/>
      <c r="J89" s="8"/>
      <c r="K89" s="8"/>
      <c r="L89" s="21"/>
      <c r="M89" s="21"/>
      <c r="N89" s="125"/>
    </row>
    <row r="90" spans="1:14" ht="15.75">
      <c r="A90" s="124"/>
      <c r="B90" s="125"/>
      <c r="C90" s="125"/>
      <c r="D90" s="125"/>
      <c r="E90" s="125"/>
      <c r="F90" s="125"/>
      <c r="G90" s="125"/>
      <c r="H90" s="125"/>
      <c r="I90" s="8"/>
      <c r="J90" s="8"/>
      <c r="K90" s="8"/>
      <c r="L90" s="9"/>
      <c r="M90" s="8"/>
      <c r="N90" s="125"/>
    </row>
    <row r="91" spans="1:14" ht="15.75">
      <c r="A91" s="124"/>
      <c r="B91" s="125"/>
      <c r="C91" s="125"/>
      <c r="D91" s="125"/>
      <c r="E91" s="125"/>
      <c r="F91" s="125"/>
      <c r="G91" s="125"/>
      <c r="H91" s="125"/>
      <c r="I91" s="8"/>
      <c r="J91" s="8"/>
      <c r="K91" s="8"/>
      <c r="L91" s="9"/>
      <c r="M91" s="8"/>
      <c r="N91" s="125"/>
    </row>
    <row r="92" spans="1:14" ht="15.75">
      <c r="A92" s="124"/>
      <c r="B92" s="125"/>
      <c r="C92" s="125"/>
      <c r="D92" s="125"/>
      <c r="E92" s="125"/>
      <c r="F92" s="125"/>
      <c r="G92" s="125"/>
      <c r="H92" s="125"/>
      <c r="I92" s="8"/>
      <c r="J92" s="8"/>
      <c r="K92" s="8"/>
      <c r="L92" s="9"/>
      <c r="M92" s="8"/>
      <c r="N92" s="125"/>
    </row>
    <row r="93" spans="1:14" ht="15.75">
      <c r="A93" s="124"/>
      <c r="B93" s="125"/>
      <c r="C93" s="125"/>
      <c r="D93" s="125"/>
      <c r="E93" s="125"/>
      <c r="F93" s="125"/>
      <c r="G93" s="125"/>
      <c r="H93" s="125"/>
      <c r="I93" s="8"/>
      <c r="J93" s="8"/>
      <c r="K93" s="8"/>
      <c r="L93" s="9"/>
      <c r="M93" s="8"/>
      <c r="N93" s="125"/>
    </row>
    <row r="94" spans="1:14" ht="15.75">
      <c r="A94" s="124"/>
      <c r="B94" s="125"/>
      <c r="C94" s="125"/>
      <c r="D94" s="125"/>
      <c r="E94" s="125"/>
      <c r="F94" s="125"/>
      <c r="G94" s="125"/>
      <c r="H94" s="125"/>
      <c r="I94" s="8"/>
      <c r="J94" s="8"/>
      <c r="K94" s="8"/>
      <c r="L94" s="9"/>
      <c r="M94" s="8"/>
      <c r="N94" s="125"/>
    </row>
    <row r="95" spans="1:14" ht="15.75">
      <c r="A95" s="124"/>
      <c r="B95" s="125"/>
      <c r="C95" s="125"/>
      <c r="D95" s="125"/>
      <c r="E95" s="125"/>
      <c r="F95" s="125"/>
      <c r="G95" s="125"/>
      <c r="H95" s="125"/>
      <c r="I95" s="8"/>
      <c r="J95" s="8"/>
      <c r="K95" s="8"/>
      <c r="L95" s="9"/>
      <c r="M95" s="8"/>
      <c r="N95" s="125"/>
    </row>
    <row r="96" spans="1:14" ht="91.5" customHeight="1">
      <c r="A96" s="124"/>
      <c r="B96" s="125"/>
      <c r="C96" s="125"/>
      <c r="D96" s="125"/>
      <c r="E96" s="125"/>
      <c r="F96" s="125"/>
      <c r="G96" s="125"/>
      <c r="H96" s="125"/>
      <c r="I96" s="8"/>
      <c r="J96" s="8"/>
      <c r="K96" s="8"/>
      <c r="L96" s="9"/>
      <c r="M96" s="8"/>
      <c r="N96" s="125"/>
    </row>
    <row r="97" spans="1:14" ht="47.25" customHeight="1">
      <c r="A97" s="124"/>
      <c r="B97" s="125"/>
      <c r="C97" s="125"/>
      <c r="D97" s="125"/>
      <c r="E97" s="125"/>
      <c r="F97" s="125"/>
      <c r="G97" s="125"/>
      <c r="H97" s="125"/>
      <c r="I97" s="21"/>
      <c r="J97" s="8"/>
      <c r="K97" s="8"/>
      <c r="L97" s="21"/>
      <c r="M97" s="21"/>
      <c r="N97" s="125"/>
    </row>
    <row r="98" spans="1:14" ht="15.75">
      <c r="A98" s="124"/>
      <c r="B98" s="125"/>
      <c r="C98" s="125"/>
      <c r="D98" s="125"/>
      <c r="E98" s="125"/>
      <c r="F98" s="125"/>
      <c r="G98" s="125"/>
      <c r="H98" s="125"/>
      <c r="I98" s="8"/>
      <c r="J98" s="8"/>
      <c r="K98" s="8"/>
      <c r="L98" s="9"/>
      <c r="M98" s="8"/>
      <c r="N98" s="125"/>
    </row>
    <row r="99" spans="1:14" ht="15.75">
      <c r="A99" s="124"/>
      <c r="B99" s="125"/>
      <c r="C99" s="125"/>
      <c r="D99" s="125"/>
      <c r="E99" s="125"/>
      <c r="F99" s="125"/>
      <c r="G99" s="125"/>
      <c r="H99" s="125"/>
      <c r="I99" s="8"/>
      <c r="J99" s="8"/>
      <c r="K99" s="8"/>
      <c r="L99" s="9"/>
      <c r="M99" s="8"/>
      <c r="N99" s="125"/>
    </row>
    <row r="100" spans="1:14" ht="15.75">
      <c r="A100" s="124"/>
      <c r="B100" s="125"/>
      <c r="C100" s="125"/>
      <c r="D100" s="125"/>
      <c r="E100" s="125"/>
      <c r="F100" s="125"/>
      <c r="G100" s="125"/>
      <c r="H100" s="125"/>
      <c r="I100" s="8"/>
      <c r="J100" s="8"/>
      <c r="K100" s="8"/>
      <c r="L100" s="9"/>
      <c r="M100" s="8"/>
      <c r="N100" s="125"/>
    </row>
    <row r="101" spans="1:14" ht="15.75">
      <c r="A101" s="124"/>
      <c r="B101" s="125"/>
      <c r="C101" s="125"/>
      <c r="D101" s="125"/>
      <c r="E101" s="125"/>
      <c r="F101" s="125"/>
      <c r="G101" s="125"/>
      <c r="H101" s="125"/>
      <c r="I101" s="8"/>
      <c r="J101" s="8"/>
      <c r="K101" s="8"/>
      <c r="L101" s="9"/>
      <c r="M101" s="8"/>
      <c r="N101" s="125"/>
    </row>
    <row r="102" spans="1:14" ht="15.75">
      <c r="A102" s="124"/>
      <c r="B102" s="125"/>
      <c r="C102" s="125"/>
      <c r="D102" s="125"/>
      <c r="E102" s="125"/>
      <c r="F102" s="125"/>
      <c r="G102" s="125"/>
      <c r="H102" s="125"/>
      <c r="I102" s="8"/>
      <c r="J102" s="8"/>
      <c r="K102" s="8"/>
      <c r="L102" s="9"/>
      <c r="M102" s="8"/>
      <c r="N102" s="125"/>
    </row>
    <row r="103" spans="1:14" ht="15.75">
      <c r="A103" s="124"/>
      <c r="B103" s="125"/>
      <c r="C103" s="125"/>
      <c r="D103" s="125"/>
      <c r="E103" s="125"/>
      <c r="F103" s="125"/>
      <c r="G103" s="125"/>
      <c r="H103" s="125"/>
      <c r="I103" s="8"/>
      <c r="J103" s="8"/>
      <c r="K103" s="8"/>
      <c r="L103" s="9"/>
      <c r="M103" s="8"/>
      <c r="N103" s="125"/>
    </row>
    <row r="104" spans="1:14" ht="84.75" customHeight="1">
      <c r="A104" s="124"/>
      <c r="B104" s="125"/>
      <c r="C104" s="125"/>
      <c r="D104" s="125"/>
      <c r="E104" s="125"/>
      <c r="F104" s="125"/>
      <c r="G104" s="125"/>
      <c r="H104" s="125"/>
      <c r="I104" s="8"/>
      <c r="J104" s="8"/>
      <c r="K104" s="8"/>
      <c r="L104" s="9"/>
      <c r="M104" s="8"/>
      <c r="N104" s="125"/>
    </row>
    <row r="105" spans="1:14" ht="15.75">
      <c r="A105" s="124"/>
      <c r="B105" s="125"/>
      <c r="C105" s="125"/>
      <c r="D105" s="125"/>
      <c r="E105" s="125"/>
      <c r="F105" s="125"/>
      <c r="G105" s="125"/>
      <c r="H105" s="125"/>
      <c r="I105" s="21"/>
      <c r="J105" s="8"/>
      <c r="K105" s="8"/>
      <c r="L105" s="21"/>
      <c r="M105" s="21"/>
      <c r="N105" s="125"/>
    </row>
    <row r="106" spans="1:14" ht="15.75">
      <c r="A106" s="124"/>
      <c r="B106" s="125"/>
      <c r="C106" s="125"/>
      <c r="D106" s="125"/>
      <c r="E106" s="125"/>
      <c r="F106" s="125"/>
      <c r="G106" s="125"/>
      <c r="H106" s="125"/>
      <c r="I106" s="8"/>
      <c r="J106" s="8"/>
      <c r="K106" s="8"/>
      <c r="L106" s="9"/>
      <c r="M106" s="8"/>
      <c r="N106" s="125"/>
    </row>
    <row r="107" spans="1:14" ht="15.75">
      <c r="A107" s="124"/>
      <c r="B107" s="125"/>
      <c r="C107" s="125"/>
      <c r="D107" s="125"/>
      <c r="E107" s="125"/>
      <c r="F107" s="125"/>
      <c r="G107" s="125"/>
      <c r="H107" s="125"/>
      <c r="I107" s="8"/>
      <c r="J107" s="8"/>
      <c r="K107" s="8"/>
      <c r="L107" s="9"/>
      <c r="M107" s="8"/>
      <c r="N107" s="125"/>
    </row>
    <row r="108" spans="1:14" ht="15.75">
      <c r="A108" s="124"/>
      <c r="B108" s="125"/>
      <c r="C108" s="125"/>
      <c r="D108" s="125"/>
      <c r="E108" s="125"/>
      <c r="F108" s="125"/>
      <c r="G108" s="125"/>
      <c r="H108" s="125"/>
      <c r="I108" s="8"/>
      <c r="J108" s="8"/>
      <c r="K108" s="8"/>
      <c r="L108" s="9"/>
      <c r="M108" s="8"/>
      <c r="N108" s="125"/>
    </row>
    <row r="109" spans="1:14" ht="15.75">
      <c r="A109" s="124"/>
      <c r="B109" s="125"/>
      <c r="C109" s="125"/>
      <c r="D109" s="125"/>
      <c r="E109" s="125"/>
      <c r="F109" s="125"/>
      <c r="G109" s="125"/>
      <c r="H109" s="125"/>
      <c r="I109" s="8"/>
      <c r="J109" s="8"/>
      <c r="K109" s="8"/>
      <c r="L109" s="9"/>
      <c r="M109" s="8"/>
      <c r="N109" s="125"/>
    </row>
    <row r="110" spans="1:14" ht="15.75">
      <c r="A110" s="124"/>
      <c r="B110" s="125"/>
      <c r="C110" s="125"/>
      <c r="D110" s="125"/>
      <c r="E110" s="125"/>
      <c r="F110" s="125"/>
      <c r="G110" s="125"/>
      <c r="H110" s="125"/>
      <c r="I110" s="8"/>
      <c r="J110" s="8"/>
      <c r="K110" s="8"/>
      <c r="L110" s="9"/>
      <c r="M110" s="8"/>
      <c r="N110" s="125"/>
    </row>
    <row r="111" spans="1:14" ht="15.75">
      <c r="A111" s="124"/>
      <c r="B111" s="125"/>
      <c r="C111" s="125"/>
      <c r="D111" s="125"/>
      <c r="E111" s="125"/>
      <c r="F111" s="125"/>
      <c r="G111" s="125"/>
      <c r="H111" s="125"/>
      <c r="I111" s="8"/>
      <c r="J111" s="8"/>
      <c r="K111" s="8"/>
      <c r="L111" s="9"/>
      <c r="M111" s="8"/>
      <c r="N111" s="125"/>
    </row>
    <row r="112" spans="1:14" ht="78" customHeight="1">
      <c r="A112" s="124"/>
      <c r="B112" s="125"/>
      <c r="C112" s="125"/>
      <c r="D112" s="125"/>
      <c r="E112" s="125"/>
      <c r="F112" s="125"/>
      <c r="G112" s="125"/>
      <c r="H112" s="125"/>
      <c r="I112" s="8"/>
      <c r="J112" s="8"/>
      <c r="K112" s="8"/>
      <c r="L112" s="9"/>
      <c r="M112" s="8"/>
      <c r="N112" s="125"/>
    </row>
    <row r="113" spans="1:14" ht="15.75">
      <c r="A113" s="124"/>
      <c r="B113" s="125"/>
      <c r="C113" s="125"/>
      <c r="D113" s="125"/>
      <c r="E113" s="125"/>
      <c r="F113" s="125"/>
      <c r="G113" s="125"/>
      <c r="H113" s="125"/>
      <c r="I113" s="21"/>
      <c r="J113" s="8"/>
      <c r="K113" s="8"/>
      <c r="L113" s="21"/>
      <c r="M113" s="21"/>
      <c r="N113" s="125"/>
    </row>
    <row r="114" spans="1:14" ht="15.75">
      <c r="A114" s="124"/>
      <c r="B114" s="125"/>
      <c r="C114" s="125"/>
      <c r="D114" s="125"/>
      <c r="E114" s="125"/>
      <c r="F114" s="125"/>
      <c r="G114" s="125"/>
      <c r="H114" s="125"/>
      <c r="I114" s="8"/>
      <c r="J114" s="8"/>
      <c r="K114" s="8"/>
      <c r="L114" s="9"/>
      <c r="M114" s="8"/>
      <c r="N114" s="125"/>
    </row>
    <row r="115" spans="1:14" ht="15.75">
      <c r="A115" s="124"/>
      <c r="B115" s="125"/>
      <c r="C115" s="125"/>
      <c r="D115" s="125"/>
      <c r="E115" s="125"/>
      <c r="F115" s="125"/>
      <c r="G115" s="125"/>
      <c r="H115" s="125"/>
      <c r="I115" s="8"/>
      <c r="J115" s="8"/>
      <c r="K115" s="8"/>
      <c r="L115" s="9"/>
      <c r="M115" s="8"/>
      <c r="N115" s="125"/>
    </row>
    <row r="116" spans="1:14" ht="15.75">
      <c r="A116" s="124"/>
      <c r="B116" s="125"/>
      <c r="C116" s="125"/>
      <c r="D116" s="125"/>
      <c r="E116" s="125"/>
      <c r="F116" s="125"/>
      <c r="G116" s="125"/>
      <c r="H116" s="125"/>
      <c r="I116" s="8"/>
      <c r="J116" s="8"/>
      <c r="K116" s="8"/>
      <c r="L116" s="9"/>
      <c r="M116" s="8"/>
      <c r="N116" s="125"/>
    </row>
    <row r="117" spans="1:14" ht="15.75">
      <c r="A117" s="124"/>
      <c r="B117" s="125"/>
      <c r="C117" s="125"/>
      <c r="D117" s="125"/>
      <c r="E117" s="125"/>
      <c r="F117" s="125"/>
      <c r="G117" s="125"/>
      <c r="H117" s="125"/>
      <c r="I117" s="8"/>
      <c r="J117" s="8"/>
      <c r="K117" s="8"/>
      <c r="L117" s="9"/>
      <c r="M117" s="8"/>
      <c r="N117" s="125"/>
    </row>
    <row r="118" spans="1:14" ht="15.75">
      <c r="A118" s="124"/>
      <c r="B118" s="125"/>
      <c r="C118" s="125"/>
      <c r="D118" s="125"/>
      <c r="E118" s="125"/>
      <c r="F118" s="125"/>
      <c r="G118" s="125"/>
      <c r="H118" s="125"/>
      <c r="I118" s="8"/>
      <c r="J118" s="8"/>
      <c r="K118" s="8"/>
      <c r="L118" s="9"/>
      <c r="M118" s="8"/>
      <c r="N118" s="125"/>
    </row>
    <row r="119" spans="1:14" ht="15.75">
      <c r="A119" s="124"/>
      <c r="B119" s="125"/>
      <c r="C119" s="125"/>
      <c r="D119" s="125"/>
      <c r="E119" s="125"/>
      <c r="F119" s="125"/>
      <c r="G119" s="125"/>
      <c r="H119" s="125"/>
      <c r="I119" s="8"/>
      <c r="J119" s="8"/>
      <c r="K119" s="8"/>
      <c r="L119" s="9"/>
      <c r="M119" s="8"/>
      <c r="N119" s="125"/>
    </row>
    <row r="120" spans="1:14" ht="82.5" customHeight="1">
      <c r="A120" s="124"/>
      <c r="B120" s="125"/>
      <c r="C120" s="125"/>
      <c r="D120" s="125"/>
      <c r="E120" s="125"/>
      <c r="F120" s="125"/>
      <c r="G120" s="125"/>
      <c r="H120" s="125"/>
      <c r="I120" s="8"/>
      <c r="J120" s="8"/>
      <c r="K120" s="8"/>
      <c r="L120" s="9"/>
      <c r="M120" s="8"/>
      <c r="N120" s="125"/>
    </row>
    <row r="121" spans="1:14" ht="47.25" customHeight="1">
      <c r="A121" s="124"/>
      <c r="B121" s="125"/>
      <c r="C121" s="125"/>
      <c r="D121" s="125"/>
      <c r="E121" s="125"/>
      <c r="F121" s="125"/>
      <c r="G121" s="125"/>
      <c r="H121" s="125"/>
      <c r="I121" s="21"/>
      <c r="J121" s="8"/>
      <c r="K121" s="8"/>
      <c r="L121" s="21"/>
      <c r="M121" s="21"/>
      <c r="N121" s="125"/>
    </row>
    <row r="122" spans="1:14" ht="15.75">
      <c r="A122" s="124"/>
      <c r="B122" s="125"/>
      <c r="C122" s="125"/>
      <c r="D122" s="125"/>
      <c r="E122" s="125"/>
      <c r="F122" s="125"/>
      <c r="G122" s="125"/>
      <c r="H122" s="125"/>
      <c r="I122" s="8"/>
      <c r="J122" s="8"/>
      <c r="K122" s="8"/>
      <c r="L122" s="9"/>
      <c r="M122" s="8"/>
      <c r="N122" s="125"/>
    </row>
    <row r="123" spans="1:14" ht="15.75">
      <c r="A123" s="124"/>
      <c r="B123" s="125"/>
      <c r="C123" s="125"/>
      <c r="D123" s="125"/>
      <c r="E123" s="125"/>
      <c r="F123" s="125"/>
      <c r="G123" s="125"/>
      <c r="H123" s="125"/>
      <c r="I123" s="8"/>
      <c r="J123" s="8"/>
      <c r="K123" s="8"/>
      <c r="L123" s="9"/>
      <c r="M123" s="8"/>
      <c r="N123" s="125"/>
    </row>
    <row r="124" spans="1:14" ht="15.75">
      <c r="A124" s="124"/>
      <c r="B124" s="125"/>
      <c r="C124" s="125"/>
      <c r="D124" s="125"/>
      <c r="E124" s="125"/>
      <c r="F124" s="125"/>
      <c r="G124" s="125"/>
      <c r="H124" s="125"/>
      <c r="I124" s="8"/>
      <c r="J124" s="8"/>
      <c r="K124" s="8"/>
      <c r="L124" s="9"/>
      <c r="M124" s="8"/>
      <c r="N124" s="125"/>
    </row>
    <row r="125" spans="1:14" ht="15.75">
      <c r="A125" s="124"/>
      <c r="B125" s="125"/>
      <c r="C125" s="125"/>
      <c r="D125" s="125"/>
      <c r="E125" s="125"/>
      <c r="F125" s="125"/>
      <c r="G125" s="125"/>
      <c r="H125" s="125"/>
      <c r="I125" s="8"/>
      <c r="J125" s="8"/>
      <c r="K125" s="8"/>
      <c r="L125" s="9"/>
      <c r="M125" s="8"/>
      <c r="N125" s="125"/>
    </row>
    <row r="126" spans="1:14" ht="15.75">
      <c r="A126" s="124"/>
      <c r="B126" s="125"/>
      <c r="C126" s="125"/>
      <c r="D126" s="125"/>
      <c r="E126" s="125"/>
      <c r="F126" s="125"/>
      <c r="G126" s="125"/>
      <c r="H126" s="125"/>
      <c r="I126" s="8"/>
      <c r="J126" s="8"/>
      <c r="K126" s="8"/>
      <c r="L126" s="9"/>
      <c r="M126" s="8"/>
      <c r="N126" s="125"/>
    </row>
    <row r="127" spans="1:14" ht="15.75">
      <c r="A127" s="124"/>
      <c r="B127" s="125"/>
      <c r="C127" s="125"/>
      <c r="D127" s="125"/>
      <c r="E127" s="125"/>
      <c r="F127" s="125"/>
      <c r="G127" s="125"/>
      <c r="H127" s="125"/>
      <c r="I127" s="8"/>
      <c r="J127" s="8"/>
      <c r="K127" s="8"/>
      <c r="L127" s="9"/>
      <c r="M127" s="8"/>
      <c r="N127" s="125"/>
    </row>
    <row r="128" spans="1:14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21"/>
      <c r="J129" s="8"/>
      <c r="K129" s="8"/>
      <c r="L129" s="21"/>
      <c r="M129" s="21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8"/>
      <c r="J131" s="8"/>
      <c r="K131" s="8"/>
      <c r="L131" s="9"/>
      <c r="M131" s="8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8"/>
      <c r="J132" s="8"/>
      <c r="K132" s="8"/>
      <c r="L132" s="9"/>
      <c r="M132" s="8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8"/>
      <c r="J133" s="8"/>
      <c r="K133" s="8"/>
      <c r="L133" s="9"/>
      <c r="M133" s="8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8"/>
      <c r="J134" s="8"/>
      <c r="K134" s="8"/>
      <c r="L134" s="9"/>
      <c r="M134" s="8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8"/>
      <c r="J135" s="8"/>
      <c r="K135" s="8"/>
      <c r="L135" s="9"/>
      <c r="M135" s="8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21"/>
      <c r="J137" s="8"/>
      <c r="K137" s="8"/>
      <c r="L137" s="21"/>
      <c r="M137" s="21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8"/>
      <c r="J139" s="8"/>
      <c r="K139" s="8"/>
      <c r="L139" s="9"/>
      <c r="M139" s="8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8"/>
      <c r="J140" s="8"/>
      <c r="K140" s="8"/>
      <c r="L140" s="9"/>
      <c r="M140" s="8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8"/>
      <c r="J141" s="8"/>
      <c r="K141" s="8"/>
      <c r="L141" s="9"/>
      <c r="M141" s="8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8"/>
      <c r="K142" s="8"/>
      <c r="L142" s="9"/>
      <c r="M142" s="8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8"/>
      <c r="K143" s="8"/>
      <c r="L143" s="9"/>
      <c r="M143" s="8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21"/>
      <c r="J145" s="8"/>
      <c r="K145" s="8"/>
      <c r="L145" s="21"/>
      <c r="M145" s="21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8"/>
      <c r="J147" s="8"/>
      <c r="K147" s="8"/>
      <c r="L147" s="9"/>
      <c r="M147" s="8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8"/>
      <c r="J149" s="8"/>
      <c r="K149" s="8"/>
      <c r="L149" s="9"/>
      <c r="M149" s="8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21"/>
      <c r="J153" s="8"/>
      <c r="K153" s="8"/>
      <c r="L153" s="21"/>
      <c r="M153" s="21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8"/>
      <c r="J155" s="8"/>
      <c r="K155" s="8"/>
      <c r="L155" s="9"/>
      <c r="M155" s="8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8"/>
      <c r="J157" s="8"/>
      <c r="K157" s="8"/>
      <c r="L157" s="9"/>
      <c r="M157" s="8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21"/>
      <c r="J161" s="8"/>
      <c r="K161" s="8"/>
      <c r="L161" s="21"/>
      <c r="M161" s="21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8"/>
      <c r="J163" s="8"/>
      <c r="K163" s="8"/>
      <c r="L163" s="9"/>
      <c r="M163" s="8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15.75">
      <c r="A165" s="124"/>
      <c r="B165" s="125"/>
      <c r="C165" s="125"/>
      <c r="D165" s="125"/>
      <c r="E165" s="125"/>
      <c r="F165" s="125"/>
      <c r="G165" s="125"/>
      <c r="H165" s="125"/>
      <c r="I165" s="8"/>
      <c r="J165" s="8"/>
      <c r="K165" s="8"/>
      <c r="L165" s="9"/>
      <c r="M165" s="8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21"/>
      <c r="J169" s="8"/>
      <c r="K169" s="8"/>
      <c r="L169" s="21"/>
      <c r="M169" s="21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8"/>
      <c r="J171" s="8"/>
      <c r="K171" s="8"/>
      <c r="L171" s="9"/>
      <c r="M171" s="8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8"/>
      <c r="J173" s="8"/>
      <c r="K173" s="8"/>
      <c r="L173" s="9"/>
      <c r="M173" s="8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15.75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47.25" customHeight="1">
      <c r="A177" s="124"/>
      <c r="B177" s="125"/>
      <c r="C177" s="125"/>
      <c r="D177" s="125"/>
      <c r="E177" s="125"/>
      <c r="F177" s="125"/>
      <c r="G177" s="125"/>
      <c r="H177" s="125"/>
      <c r="I177" s="21"/>
      <c r="J177" s="8"/>
      <c r="K177" s="8"/>
      <c r="L177" s="21"/>
      <c r="M177" s="21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8"/>
      <c r="J179" s="8"/>
      <c r="K179" s="8"/>
      <c r="L179" s="9"/>
      <c r="M179" s="8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15.75">
      <c r="A181" s="124"/>
      <c r="B181" s="125"/>
      <c r="C181" s="125"/>
      <c r="D181" s="125"/>
      <c r="E181" s="125"/>
      <c r="F181" s="125"/>
      <c r="G181" s="125"/>
      <c r="H181" s="125"/>
      <c r="I181" s="8"/>
      <c r="J181" s="8"/>
      <c r="K181" s="8"/>
      <c r="L181" s="9"/>
      <c r="M181" s="8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15.75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21"/>
      <c r="J185" s="8"/>
      <c r="K185" s="8"/>
      <c r="L185" s="21"/>
      <c r="M185" s="21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8"/>
      <c r="J187" s="8"/>
      <c r="K187" s="8"/>
      <c r="L187" s="9"/>
      <c r="M187" s="8"/>
      <c r="N187" s="125"/>
    </row>
    <row r="188" spans="1:14" ht="15.75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8"/>
      <c r="J189" s="8"/>
      <c r="K189" s="8"/>
      <c r="L189" s="9"/>
      <c r="M189" s="8"/>
      <c r="N189" s="125"/>
    </row>
    <row r="190" spans="1:14" ht="15.75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15.75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47.25" customHeight="1">
      <c r="A193" s="124"/>
      <c r="B193" s="125"/>
      <c r="C193" s="125"/>
      <c r="D193" s="125"/>
      <c r="E193" s="125"/>
      <c r="F193" s="125"/>
      <c r="G193" s="125"/>
      <c r="H193" s="125"/>
      <c r="I193" s="21"/>
      <c r="J193" s="8"/>
      <c r="K193" s="8"/>
      <c r="L193" s="21"/>
      <c r="M193" s="21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8"/>
      <c r="J195" s="8"/>
      <c r="K195" s="8"/>
      <c r="L195" s="9"/>
      <c r="M195" s="8"/>
      <c r="N195" s="125"/>
    </row>
    <row r="196" spans="1:14" ht="15.75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15.75">
      <c r="A197" s="124"/>
      <c r="B197" s="125"/>
      <c r="C197" s="125"/>
      <c r="D197" s="125"/>
      <c r="E197" s="125"/>
      <c r="F197" s="125"/>
      <c r="G197" s="125"/>
      <c r="H197" s="125"/>
      <c r="I197" s="8"/>
      <c r="J197" s="8"/>
      <c r="K197" s="8"/>
      <c r="L197" s="9"/>
      <c r="M197" s="8"/>
      <c r="N197" s="125"/>
    </row>
    <row r="198" spans="1:14" ht="15.75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15.75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84.75" customHeight="1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21"/>
      <c r="J201" s="8"/>
      <c r="K201" s="8"/>
      <c r="L201" s="21"/>
      <c r="M201" s="21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8"/>
      <c r="J203" s="8"/>
      <c r="K203" s="8"/>
      <c r="L203" s="9"/>
      <c r="M203" s="8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15.75">
      <c r="A205" s="124"/>
      <c r="B205" s="125"/>
      <c r="C205" s="125"/>
      <c r="D205" s="125"/>
      <c r="E205" s="125"/>
      <c r="F205" s="125"/>
      <c r="G205" s="125"/>
      <c r="H205" s="125"/>
      <c r="I205" s="8"/>
      <c r="J205" s="8"/>
      <c r="K205" s="8"/>
      <c r="L205" s="9"/>
      <c r="M205" s="8"/>
      <c r="N205" s="125"/>
    </row>
    <row r="206" spans="1:14" ht="15.75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65.75" customHeight="1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21"/>
      <c r="J209" s="8"/>
      <c r="K209" s="8"/>
      <c r="L209" s="21"/>
      <c r="M209" s="21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8"/>
      <c r="J211" s="8"/>
      <c r="K211" s="8"/>
      <c r="L211" s="9"/>
      <c r="M211" s="8"/>
      <c r="N211" s="125"/>
    </row>
    <row r="212" spans="1:14" ht="15.75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8"/>
      <c r="J213" s="8"/>
      <c r="K213" s="8"/>
      <c r="L213" s="9"/>
      <c r="M213" s="8"/>
      <c r="N213" s="125"/>
    </row>
    <row r="214" spans="1:14" ht="15.75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15.75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47.25" customHeight="1">
      <c r="A217" s="124"/>
      <c r="B217" s="125"/>
      <c r="C217" s="125"/>
      <c r="D217" s="125"/>
      <c r="E217" s="125"/>
      <c r="F217" s="125"/>
      <c r="G217" s="125"/>
      <c r="H217" s="125"/>
      <c r="I217" s="21"/>
      <c r="J217" s="8"/>
      <c r="K217" s="8"/>
      <c r="L217" s="21"/>
      <c r="M217" s="21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8"/>
      <c r="J219" s="8"/>
      <c r="K219" s="8"/>
      <c r="L219" s="9"/>
      <c r="M219" s="8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15.75">
      <c r="A221" s="124"/>
      <c r="B221" s="125"/>
      <c r="C221" s="125"/>
      <c r="D221" s="125"/>
      <c r="E221" s="125"/>
      <c r="F221" s="125"/>
      <c r="G221" s="125"/>
      <c r="H221" s="125"/>
      <c r="I221" s="8"/>
      <c r="J221" s="8"/>
      <c r="K221" s="8"/>
      <c r="L221" s="9"/>
      <c r="M221" s="8"/>
      <c r="N221" s="125"/>
    </row>
    <row r="222" spans="1:14" ht="15.75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15.75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30.75" customHeight="1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21"/>
      <c r="J225" s="8"/>
      <c r="K225" s="8"/>
      <c r="L225" s="21"/>
      <c r="M225" s="21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8"/>
      <c r="J227" s="8"/>
      <c r="K227" s="8"/>
      <c r="L227" s="9"/>
      <c r="M227" s="8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15.75">
      <c r="A229" s="124"/>
      <c r="B229" s="125"/>
      <c r="C229" s="125"/>
      <c r="D229" s="125"/>
      <c r="E229" s="125"/>
      <c r="F229" s="125"/>
      <c r="G229" s="125"/>
      <c r="H229" s="125"/>
      <c r="I229" s="8"/>
      <c r="J229" s="8"/>
      <c r="K229" s="8"/>
      <c r="L229" s="9"/>
      <c r="M229" s="8"/>
      <c r="N229" s="125"/>
    </row>
    <row r="230" spans="1:14" ht="15.75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21"/>
      <c r="J233" s="8"/>
      <c r="K233" s="8"/>
      <c r="L233" s="21"/>
      <c r="M233" s="21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8"/>
      <c r="J235" s="8"/>
      <c r="K235" s="8"/>
      <c r="L235" s="9"/>
      <c r="M235" s="8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8"/>
      <c r="J237" s="8"/>
      <c r="K237" s="8"/>
      <c r="L237" s="9"/>
      <c r="M237" s="8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15.75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47.25" customHeight="1">
      <c r="A241" s="124"/>
      <c r="B241" s="125"/>
      <c r="C241" s="125"/>
      <c r="D241" s="125"/>
      <c r="E241" s="125"/>
      <c r="F241" s="125"/>
      <c r="G241" s="125"/>
      <c r="H241" s="125"/>
      <c r="I241" s="21"/>
      <c r="J241" s="8"/>
      <c r="K241" s="8"/>
      <c r="L241" s="21"/>
      <c r="M241" s="21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8"/>
      <c r="J243" s="8"/>
      <c r="K243" s="8"/>
      <c r="L243" s="9"/>
      <c r="M243" s="8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8"/>
      <c r="J245" s="8"/>
      <c r="K245" s="8"/>
      <c r="L245" s="9"/>
      <c r="M245" s="8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15.75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21"/>
      <c r="J249" s="8"/>
      <c r="K249" s="8"/>
      <c r="L249" s="21"/>
      <c r="M249" s="21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8"/>
      <c r="J251" s="8"/>
      <c r="K251" s="8"/>
      <c r="L251" s="9"/>
      <c r="M251" s="8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8"/>
      <c r="J253" s="8"/>
      <c r="K253" s="8"/>
      <c r="L253" s="9"/>
      <c r="M253" s="8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21"/>
      <c r="J257" s="8"/>
      <c r="K257" s="8"/>
      <c r="L257" s="21"/>
      <c r="M257" s="21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8"/>
      <c r="J259" s="8"/>
      <c r="K259" s="8"/>
      <c r="L259" s="9"/>
      <c r="M259" s="8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15.75">
      <c r="A261" s="124"/>
      <c r="B261" s="125"/>
      <c r="C261" s="125"/>
      <c r="D261" s="125"/>
      <c r="E261" s="125"/>
      <c r="F261" s="125"/>
      <c r="G261" s="125"/>
      <c r="H261" s="125"/>
      <c r="I261" s="8"/>
      <c r="J261" s="8"/>
      <c r="K261" s="8"/>
      <c r="L261" s="9"/>
      <c r="M261" s="8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21"/>
      <c r="J265" s="8"/>
      <c r="K265" s="8"/>
      <c r="L265" s="21"/>
      <c r="M265" s="21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8"/>
      <c r="J267" s="8"/>
      <c r="K267" s="8"/>
      <c r="L267" s="9"/>
      <c r="M267" s="8"/>
      <c r="N267" s="125"/>
    </row>
    <row r="268" spans="1:14" ht="15.75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8"/>
      <c r="J269" s="8"/>
      <c r="K269" s="8"/>
      <c r="L269" s="9"/>
      <c r="M269" s="8"/>
      <c r="N269" s="125"/>
    </row>
    <row r="270" spans="1:14" ht="15.75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15.75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47.25" customHeight="1">
      <c r="A273" s="124"/>
      <c r="B273" s="125"/>
      <c r="C273" s="125"/>
      <c r="D273" s="125"/>
      <c r="E273" s="125"/>
      <c r="F273" s="125"/>
      <c r="G273" s="125"/>
      <c r="H273" s="125"/>
      <c r="I273" s="21"/>
      <c r="J273" s="8"/>
      <c r="K273" s="8"/>
      <c r="L273" s="21"/>
      <c r="M273" s="21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8"/>
      <c r="J275" s="8"/>
      <c r="K275" s="8"/>
      <c r="L275" s="9"/>
      <c r="M275" s="8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15.75">
      <c r="A277" s="124"/>
      <c r="B277" s="125"/>
      <c r="C277" s="125"/>
      <c r="D277" s="125"/>
      <c r="E277" s="125"/>
      <c r="F277" s="125"/>
      <c r="G277" s="125"/>
      <c r="H277" s="125"/>
      <c r="I277" s="8"/>
      <c r="J277" s="8"/>
      <c r="K277" s="8"/>
      <c r="L277" s="9"/>
      <c r="M277" s="8"/>
      <c r="N277" s="125"/>
    </row>
    <row r="278" spans="1:14" ht="15.75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15.75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85.5" customHeight="1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21"/>
      <c r="J281" s="8"/>
      <c r="K281" s="8"/>
      <c r="L281" s="21"/>
      <c r="M281" s="21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  <row r="283" spans="1:14" ht="15.75">
      <c r="A283" s="124"/>
      <c r="B283" s="125"/>
      <c r="C283" s="125"/>
      <c r="D283" s="125"/>
      <c r="E283" s="125"/>
      <c r="F283" s="125"/>
      <c r="G283" s="125"/>
      <c r="H283" s="125"/>
      <c r="I283" s="8"/>
      <c r="J283" s="8"/>
      <c r="K283" s="8"/>
      <c r="L283" s="9"/>
      <c r="M283" s="8"/>
      <c r="N283" s="125"/>
    </row>
    <row r="284" spans="1:14" ht="15.75">
      <c r="A284" s="124"/>
      <c r="B284" s="125"/>
      <c r="C284" s="125"/>
      <c r="D284" s="125"/>
      <c r="E284" s="125"/>
      <c r="F284" s="125"/>
      <c r="G284" s="125"/>
      <c r="H284" s="125"/>
      <c r="I284" s="8"/>
      <c r="J284" s="8"/>
      <c r="K284" s="8"/>
      <c r="L284" s="9"/>
      <c r="M284" s="8"/>
      <c r="N284" s="125"/>
    </row>
    <row r="285" spans="1:14" ht="15.75">
      <c r="A285" s="124"/>
      <c r="B285" s="125"/>
      <c r="C285" s="125"/>
      <c r="D285" s="125"/>
      <c r="E285" s="125"/>
      <c r="F285" s="125"/>
      <c r="G285" s="125"/>
      <c r="H285" s="125"/>
      <c r="I285" s="8"/>
      <c r="J285" s="8"/>
      <c r="K285" s="8"/>
      <c r="L285" s="9"/>
      <c r="M285" s="8"/>
      <c r="N285" s="125"/>
    </row>
    <row r="286" spans="1:14" ht="15.75">
      <c r="A286" s="124"/>
      <c r="B286" s="125"/>
      <c r="C286" s="125"/>
      <c r="D286" s="125"/>
      <c r="E286" s="125"/>
      <c r="F286" s="125"/>
      <c r="G286" s="125"/>
      <c r="H286" s="125"/>
      <c r="I286" s="8"/>
      <c r="J286" s="8"/>
      <c r="K286" s="8"/>
      <c r="L286" s="9"/>
      <c r="M286" s="8"/>
      <c r="N286" s="125"/>
    </row>
    <row r="287" spans="1:14" ht="15.75">
      <c r="A287" s="124"/>
      <c r="B287" s="125"/>
      <c r="C287" s="125"/>
      <c r="D287" s="125"/>
      <c r="E287" s="125"/>
      <c r="F287" s="125"/>
      <c r="G287" s="125"/>
      <c r="H287" s="125"/>
      <c r="I287" s="8"/>
      <c r="J287" s="8"/>
      <c r="K287" s="8"/>
      <c r="L287" s="9"/>
      <c r="M287" s="8"/>
      <c r="N287" s="125"/>
    </row>
    <row r="288" spans="1:14" ht="15.75">
      <c r="A288" s="124"/>
      <c r="B288" s="125"/>
      <c r="C288" s="125"/>
      <c r="D288" s="125"/>
      <c r="E288" s="125"/>
      <c r="F288" s="125"/>
      <c r="G288" s="125"/>
      <c r="H288" s="125"/>
      <c r="I288" s="8"/>
      <c r="J288" s="8"/>
      <c r="K288" s="8"/>
      <c r="L288" s="9"/>
      <c r="M288" s="8"/>
      <c r="N288" s="125"/>
    </row>
    <row r="289" ht="47.25" customHeight="1"/>
  </sheetData>
  <mergeCells count="186">
    <mergeCell ref="A1:N1"/>
    <mergeCell ref="A2:A4"/>
    <mergeCell ref="B2:C4"/>
    <mergeCell ref="D2:F4"/>
    <mergeCell ref="G2:H4"/>
    <mergeCell ref="I2:M2"/>
    <mergeCell ref="N2:N4"/>
    <mergeCell ref="I3:I4"/>
    <mergeCell ref="J3:J4"/>
    <mergeCell ref="K3:M3"/>
    <mergeCell ref="A5:A12"/>
    <mergeCell ref="B5:C12"/>
    <mergeCell ref="D5:F12"/>
    <mergeCell ref="G5:H12"/>
    <mergeCell ref="N5:N12"/>
    <mergeCell ref="A13:A20"/>
    <mergeCell ref="B13:C20"/>
    <mergeCell ref="D13:F20"/>
    <mergeCell ref="G13:H20"/>
    <mergeCell ref="N13:N20"/>
    <mergeCell ref="A39:A46"/>
    <mergeCell ref="B39:C46"/>
    <mergeCell ref="D39:F46"/>
    <mergeCell ref="G39:H46"/>
    <mergeCell ref="N39:N46"/>
    <mergeCell ref="B47:I47"/>
    <mergeCell ref="A23:A30"/>
    <mergeCell ref="B23:C30"/>
    <mergeCell ref="D23:F30"/>
    <mergeCell ref="G23:H30"/>
    <mergeCell ref="N23:N30"/>
    <mergeCell ref="A31:A38"/>
    <mergeCell ref="B31:C38"/>
    <mergeCell ref="D31:F38"/>
    <mergeCell ref="G31:H38"/>
    <mergeCell ref="N31:N38"/>
    <mergeCell ref="A49:A56"/>
    <mergeCell ref="B49:C56"/>
    <mergeCell ref="D49:F56"/>
    <mergeCell ref="G49:H56"/>
    <mergeCell ref="N49:N56"/>
    <mergeCell ref="A57:A64"/>
    <mergeCell ref="B57:C64"/>
    <mergeCell ref="D57:F64"/>
    <mergeCell ref="G57:H64"/>
    <mergeCell ref="N57:N64"/>
    <mergeCell ref="A65:A72"/>
    <mergeCell ref="B65:C72"/>
    <mergeCell ref="D65:F72"/>
    <mergeCell ref="G65:H72"/>
    <mergeCell ref="N65:N72"/>
    <mergeCell ref="A73:A80"/>
    <mergeCell ref="B73:C80"/>
    <mergeCell ref="D73:F80"/>
    <mergeCell ref="G73:H80"/>
    <mergeCell ref="N73:N80"/>
    <mergeCell ref="A81:A88"/>
    <mergeCell ref="B81:C88"/>
    <mergeCell ref="D81:F88"/>
    <mergeCell ref="G81:H88"/>
    <mergeCell ref="N81:N88"/>
    <mergeCell ref="A89:A96"/>
    <mergeCell ref="B89:C96"/>
    <mergeCell ref="D89:F96"/>
    <mergeCell ref="G89:H96"/>
    <mergeCell ref="N89:N96"/>
    <mergeCell ref="A97:A104"/>
    <mergeCell ref="B97:C104"/>
    <mergeCell ref="D97:F104"/>
    <mergeCell ref="G97:H104"/>
    <mergeCell ref="N97:N104"/>
    <mergeCell ref="A105:A112"/>
    <mergeCell ref="B105:C112"/>
    <mergeCell ref="D105:F112"/>
    <mergeCell ref="G105:H112"/>
    <mergeCell ref="N105:N112"/>
    <mergeCell ref="A113:A120"/>
    <mergeCell ref="B113:C120"/>
    <mergeCell ref="D113:F120"/>
    <mergeCell ref="G113:H120"/>
    <mergeCell ref="N113:N120"/>
    <mergeCell ref="A121:A128"/>
    <mergeCell ref="B121:C128"/>
    <mergeCell ref="D121:F128"/>
    <mergeCell ref="G121:H128"/>
    <mergeCell ref="N121:N128"/>
    <mergeCell ref="A129:A136"/>
    <mergeCell ref="B129:C136"/>
    <mergeCell ref="D129:F136"/>
    <mergeCell ref="G129:H136"/>
    <mergeCell ref="N129:N136"/>
    <mergeCell ref="A137:A144"/>
    <mergeCell ref="B137:C144"/>
    <mergeCell ref="D137:F144"/>
    <mergeCell ref="G137:H144"/>
    <mergeCell ref="N137:N144"/>
    <mergeCell ref="A145:A152"/>
    <mergeCell ref="B145:C152"/>
    <mergeCell ref="D145:F152"/>
    <mergeCell ref="G145:H152"/>
    <mergeCell ref="N145:N152"/>
    <mergeCell ref="A153:A160"/>
    <mergeCell ref="B153:C160"/>
    <mergeCell ref="D153:F160"/>
    <mergeCell ref="G153:H160"/>
    <mergeCell ref="N153:N160"/>
    <mergeCell ref="A161:A168"/>
    <mergeCell ref="B161:C168"/>
    <mergeCell ref="D161:F168"/>
    <mergeCell ref="G161:H168"/>
    <mergeCell ref="N161:N168"/>
    <mergeCell ref="A169:A176"/>
    <mergeCell ref="B169:C176"/>
    <mergeCell ref="D169:F176"/>
    <mergeCell ref="G169:H176"/>
    <mergeCell ref="N169:N176"/>
    <mergeCell ref="A177:A184"/>
    <mergeCell ref="B177:C184"/>
    <mergeCell ref="D177:F184"/>
    <mergeCell ref="G177:H184"/>
    <mergeCell ref="N177:N184"/>
    <mergeCell ref="A185:A192"/>
    <mergeCell ref="B185:C192"/>
    <mergeCell ref="D185:F192"/>
    <mergeCell ref="G185:H192"/>
    <mergeCell ref="N185:N192"/>
    <mergeCell ref="A193:A200"/>
    <mergeCell ref="B193:C200"/>
    <mergeCell ref="D193:F200"/>
    <mergeCell ref="G193:H200"/>
    <mergeCell ref="N193:N200"/>
    <mergeCell ref="A201:A208"/>
    <mergeCell ref="B201:C208"/>
    <mergeCell ref="D201:F208"/>
    <mergeCell ref="G201:H208"/>
    <mergeCell ref="N201:N208"/>
    <mergeCell ref="A209:A216"/>
    <mergeCell ref="B209:C216"/>
    <mergeCell ref="D209:F216"/>
    <mergeCell ref="G209:H216"/>
    <mergeCell ref="N209:N216"/>
    <mergeCell ref="A217:A224"/>
    <mergeCell ref="B217:C224"/>
    <mergeCell ref="D217:F224"/>
    <mergeCell ref="G217:H224"/>
    <mergeCell ref="N217:N224"/>
    <mergeCell ref="A225:A232"/>
    <mergeCell ref="B225:C232"/>
    <mergeCell ref="D225:F232"/>
    <mergeCell ref="G225:H232"/>
    <mergeCell ref="N225:N232"/>
    <mergeCell ref="A233:A240"/>
    <mergeCell ref="B233:C240"/>
    <mergeCell ref="D233:F240"/>
    <mergeCell ref="G233:H240"/>
    <mergeCell ref="N233:N240"/>
    <mergeCell ref="A241:A248"/>
    <mergeCell ref="B241:C248"/>
    <mergeCell ref="D241:F248"/>
    <mergeCell ref="G241:H248"/>
    <mergeCell ref="N241:N248"/>
    <mergeCell ref="A249:A256"/>
    <mergeCell ref="B249:C256"/>
    <mergeCell ref="D249:F256"/>
    <mergeCell ref="G249:H256"/>
    <mergeCell ref="N249:N256"/>
    <mergeCell ref="A257:A264"/>
    <mergeCell ref="B257:C264"/>
    <mergeCell ref="D257:F264"/>
    <mergeCell ref="G257:H264"/>
    <mergeCell ref="N257:N264"/>
    <mergeCell ref="A265:A272"/>
    <mergeCell ref="B265:C272"/>
    <mergeCell ref="D265:F272"/>
    <mergeCell ref="G265:H272"/>
    <mergeCell ref="N265:N272"/>
    <mergeCell ref="A273:A280"/>
    <mergeCell ref="B273:C280"/>
    <mergeCell ref="D273:F280"/>
    <mergeCell ref="G273:H280"/>
    <mergeCell ref="N273:N280"/>
    <mergeCell ref="A281:A288"/>
    <mergeCell ref="B281:C288"/>
    <mergeCell ref="D281:F288"/>
    <mergeCell ref="G281:H288"/>
    <mergeCell ref="N281:N288"/>
  </mergeCells>
  <pageMargins left="0.39370078740157483" right="0.43307086614173229" top="0.74803149606299213" bottom="0.31496062992125984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279"/>
  <sheetViews>
    <sheetView topLeftCell="A16" workbookViewId="0">
      <selection activeCell="B22" sqref="B22:C29"/>
    </sheetView>
  </sheetViews>
  <sheetFormatPr defaultRowHeight="15"/>
  <cols>
    <col min="1" max="1" width="4.7109375" customWidth="1"/>
    <col min="3" max="3" width="18.85546875" customWidth="1"/>
    <col min="4" max="4" width="12.2851562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10" max="10" width="8.140625" customWidth="1"/>
    <col min="11" max="11" width="10.42578125" customWidth="1"/>
    <col min="12" max="12" width="12.28515625" customWidth="1"/>
    <col min="13" max="13" width="9.7109375" customWidth="1"/>
    <col min="14" max="14" width="20.28515625" customWidth="1"/>
  </cols>
  <sheetData>
    <row r="1" spans="1:14" ht="15.75">
      <c r="A1" s="123" t="s">
        <v>172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t="15.75">
      <c r="A2" s="141" t="s">
        <v>2</v>
      </c>
      <c r="B2" s="141" t="s">
        <v>41</v>
      </c>
      <c r="C2" s="141"/>
      <c r="D2" s="141" t="s">
        <v>4</v>
      </c>
      <c r="E2" s="141"/>
      <c r="F2" s="141"/>
      <c r="G2" s="141" t="s">
        <v>5</v>
      </c>
      <c r="H2" s="141"/>
      <c r="I2" s="142" t="s">
        <v>6</v>
      </c>
      <c r="J2" s="143"/>
      <c r="K2" s="143"/>
      <c r="L2" s="143"/>
      <c r="M2" s="144"/>
      <c r="N2" s="141" t="s">
        <v>13</v>
      </c>
    </row>
    <row r="3" spans="1:14" ht="15.75">
      <c r="A3" s="141"/>
      <c r="B3" s="141"/>
      <c r="C3" s="141"/>
      <c r="D3" s="141"/>
      <c r="E3" s="141"/>
      <c r="F3" s="141"/>
      <c r="G3" s="141"/>
      <c r="H3" s="141"/>
      <c r="I3" s="145" t="s">
        <v>7</v>
      </c>
      <c r="J3" s="145" t="s">
        <v>8</v>
      </c>
      <c r="K3" s="146" t="s">
        <v>9</v>
      </c>
      <c r="L3" s="146"/>
      <c r="M3" s="146"/>
      <c r="N3" s="141"/>
    </row>
    <row r="4" spans="1:14" ht="33.75" customHeight="1">
      <c r="A4" s="141"/>
      <c r="B4" s="141"/>
      <c r="C4" s="141"/>
      <c r="D4" s="141"/>
      <c r="E4" s="141"/>
      <c r="F4" s="141"/>
      <c r="G4" s="141"/>
      <c r="H4" s="141"/>
      <c r="I4" s="145"/>
      <c r="J4" s="145"/>
      <c r="K4" s="25" t="s">
        <v>10</v>
      </c>
      <c r="L4" s="25" t="s">
        <v>11</v>
      </c>
      <c r="M4" s="25" t="s">
        <v>12</v>
      </c>
      <c r="N4" s="141"/>
    </row>
    <row r="5" spans="1:14" ht="50.25" customHeight="1">
      <c r="A5" s="138" t="s">
        <v>167</v>
      </c>
      <c r="B5" s="129" t="s">
        <v>158</v>
      </c>
      <c r="C5" s="131"/>
      <c r="D5" s="128"/>
      <c r="E5" s="128"/>
      <c r="F5" s="128"/>
      <c r="G5" s="129" t="s">
        <v>15</v>
      </c>
      <c r="H5" s="131"/>
      <c r="I5" s="26" t="s">
        <v>18</v>
      </c>
      <c r="J5" s="29">
        <f>SUM(J6:J12)</f>
        <v>7000</v>
      </c>
      <c r="K5" s="29">
        <f>SUM(K6:K12)</f>
        <v>7000</v>
      </c>
      <c r="L5" s="26" t="s">
        <v>16</v>
      </c>
      <c r="M5" s="26"/>
      <c r="N5" s="128" t="s">
        <v>177</v>
      </c>
    </row>
    <row r="6" spans="1:14" ht="15.75">
      <c r="A6" s="139"/>
      <c r="B6" s="132"/>
      <c r="C6" s="133"/>
      <c r="D6" s="128"/>
      <c r="E6" s="128"/>
      <c r="F6" s="128"/>
      <c r="G6" s="132"/>
      <c r="H6" s="133"/>
      <c r="I6" s="29">
        <v>2024</v>
      </c>
      <c r="J6" s="29">
        <f>K6</f>
        <v>1000</v>
      </c>
      <c r="K6" s="29">
        <v>1000</v>
      </c>
      <c r="L6" s="6" t="s">
        <v>22</v>
      </c>
      <c r="M6" s="29"/>
      <c r="N6" s="128"/>
    </row>
    <row r="7" spans="1:14" ht="15.75">
      <c r="A7" s="139"/>
      <c r="B7" s="132"/>
      <c r="C7" s="133"/>
      <c r="D7" s="128"/>
      <c r="E7" s="128"/>
      <c r="F7" s="128"/>
      <c r="G7" s="132"/>
      <c r="H7" s="133"/>
      <c r="I7" s="29">
        <v>2025</v>
      </c>
      <c r="J7" s="29">
        <f t="shared" ref="J7:J12" si="0">K7</f>
        <v>1000</v>
      </c>
      <c r="K7" s="29">
        <v>1000</v>
      </c>
      <c r="L7" s="6" t="s">
        <v>22</v>
      </c>
      <c r="M7" s="29"/>
      <c r="N7" s="128"/>
    </row>
    <row r="8" spans="1:14" ht="15.75">
      <c r="A8" s="139"/>
      <c r="B8" s="132"/>
      <c r="C8" s="133"/>
      <c r="D8" s="128"/>
      <c r="E8" s="128"/>
      <c r="F8" s="128"/>
      <c r="G8" s="132"/>
      <c r="H8" s="133"/>
      <c r="I8" s="29">
        <v>2026</v>
      </c>
      <c r="J8" s="29">
        <f t="shared" si="0"/>
        <v>1000</v>
      </c>
      <c r="K8" s="29">
        <v>1000</v>
      </c>
      <c r="L8" s="6" t="s">
        <v>22</v>
      </c>
      <c r="M8" s="29"/>
      <c r="N8" s="128"/>
    </row>
    <row r="9" spans="1:14" ht="15.75">
      <c r="A9" s="139"/>
      <c r="B9" s="132"/>
      <c r="C9" s="133"/>
      <c r="D9" s="128"/>
      <c r="E9" s="128"/>
      <c r="F9" s="128"/>
      <c r="G9" s="132"/>
      <c r="H9" s="133"/>
      <c r="I9" s="29">
        <v>2027</v>
      </c>
      <c r="J9" s="29">
        <f t="shared" si="0"/>
        <v>1000</v>
      </c>
      <c r="K9" s="29">
        <v>1000</v>
      </c>
      <c r="L9" s="6" t="s">
        <v>22</v>
      </c>
      <c r="M9" s="29"/>
      <c r="N9" s="128"/>
    </row>
    <row r="10" spans="1:14" ht="15.75">
      <c r="A10" s="139"/>
      <c r="B10" s="132"/>
      <c r="C10" s="133"/>
      <c r="D10" s="128"/>
      <c r="E10" s="128"/>
      <c r="F10" s="128"/>
      <c r="G10" s="132"/>
      <c r="H10" s="133"/>
      <c r="I10" s="29">
        <v>2028</v>
      </c>
      <c r="J10" s="29">
        <f t="shared" si="0"/>
        <v>1000</v>
      </c>
      <c r="K10" s="29">
        <v>1000</v>
      </c>
      <c r="L10" s="6" t="s">
        <v>22</v>
      </c>
      <c r="M10" s="29"/>
      <c r="N10" s="128"/>
    </row>
    <row r="11" spans="1:14" ht="15.75">
      <c r="A11" s="139"/>
      <c r="B11" s="132"/>
      <c r="C11" s="133"/>
      <c r="D11" s="128"/>
      <c r="E11" s="128"/>
      <c r="F11" s="128"/>
      <c r="G11" s="132"/>
      <c r="H11" s="133"/>
      <c r="I11" s="29">
        <v>2029</v>
      </c>
      <c r="J11" s="29">
        <f t="shared" si="0"/>
        <v>1000</v>
      </c>
      <c r="K11" s="29">
        <v>1000</v>
      </c>
      <c r="L11" s="6" t="s">
        <v>22</v>
      </c>
      <c r="M11" s="29"/>
      <c r="N11" s="128"/>
    </row>
    <row r="12" spans="1:14" ht="16.5" customHeight="1">
      <c r="A12" s="140"/>
      <c r="B12" s="132"/>
      <c r="C12" s="133"/>
      <c r="D12" s="128"/>
      <c r="E12" s="128"/>
      <c r="F12" s="128"/>
      <c r="G12" s="134"/>
      <c r="H12" s="136"/>
      <c r="I12" s="29">
        <v>2030</v>
      </c>
      <c r="J12" s="29">
        <f t="shared" si="0"/>
        <v>1000</v>
      </c>
      <c r="K12" s="29">
        <v>1000</v>
      </c>
      <c r="L12" s="6" t="s">
        <v>22</v>
      </c>
      <c r="M12" s="29"/>
      <c r="N12" s="128"/>
    </row>
    <row r="13" spans="1:14" ht="47.25" customHeight="1">
      <c r="A13" s="138" t="s">
        <v>168</v>
      </c>
      <c r="B13" s="129" t="s">
        <v>159</v>
      </c>
      <c r="C13" s="131"/>
      <c r="D13" s="128"/>
      <c r="E13" s="128"/>
      <c r="F13" s="128"/>
      <c r="G13" s="129" t="s">
        <v>15</v>
      </c>
      <c r="H13" s="131"/>
      <c r="I13" s="26" t="s">
        <v>18</v>
      </c>
      <c r="J13" s="29">
        <f>SUM(J14:J20)</f>
        <v>14000</v>
      </c>
      <c r="K13" s="29">
        <f>SUM(K14:K20)</f>
        <v>14000</v>
      </c>
      <c r="L13" s="26" t="s">
        <v>16</v>
      </c>
      <c r="M13" s="26"/>
      <c r="N13" s="128" t="s">
        <v>176</v>
      </c>
    </row>
    <row r="14" spans="1:14" ht="15.75">
      <c r="A14" s="139"/>
      <c r="B14" s="132"/>
      <c r="C14" s="133"/>
      <c r="D14" s="128"/>
      <c r="E14" s="128"/>
      <c r="F14" s="128"/>
      <c r="G14" s="132"/>
      <c r="H14" s="133"/>
      <c r="I14" s="29">
        <v>2024</v>
      </c>
      <c r="J14" s="29">
        <v>2000</v>
      </c>
      <c r="K14" s="29">
        <v>2000</v>
      </c>
      <c r="L14" s="6" t="s">
        <v>22</v>
      </c>
      <c r="M14" s="29"/>
      <c r="N14" s="128"/>
    </row>
    <row r="15" spans="1:14" ht="15.75">
      <c r="A15" s="139"/>
      <c r="B15" s="132"/>
      <c r="C15" s="133"/>
      <c r="D15" s="128"/>
      <c r="E15" s="128"/>
      <c r="F15" s="128"/>
      <c r="G15" s="132"/>
      <c r="H15" s="133"/>
      <c r="I15" s="29">
        <v>2025</v>
      </c>
      <c r="J15" s="29">
        <v>2000</v>
      </c>
      <c r="K15" s="29">
        <f t="shared" ref="K15:K20" si="1">J15</f>
        <v>2000</v>
      </c>
      <c r="L15" s="6" t="s">
        <v>22</v>
      </c>
      <c r="M15" s="29"/>
      <c r="N15" s="128"/>
    </row>
    <row r="16" spans="1:14" ht="15.75">
      <c r="A16" s="139"/>
      <c r="B16" s="132"/>
      <c r="C16" s="133"/>
      <c r="D16" s="128"/>
      <c r="E16" s="128"/>
      <c r="F16" s="128"/>
      <c r="G16" s="132"/>
      <c r="H16" s="133"/>
      <c r="I16" s="29">
        <v>2026</v>
      </c>
      <c r="J16" s="29">
        <v>2000</v>
      </c>
      <c r="K16" s="29">
        <f t="shared" si="1"/>
        <v>2000</v>
      </c>
      <c r="L16" s="6" t="s">
        <v>22</v>
      </c>
      <c r="M16" s="29"/>
      <c r="N16" s="128"/>
    </row>
    <row r="17" spans="1:14" ht="15.75">
      <c r="A17" s="139"/>
      <c r="B17" s="132"/>
      <c r="C17" s="133"/>
      <c r="D17" s="128"/>
      <c r="E17" s="128"/>
      <c r="F17" s="128"/>
      <c r="G17" s="132"/>
      <c r="H17" s="133"/>
      <c r="I17" s="29">
        <v>2027</v>
      </c>
      <c r="J17" s="29">
        <v>2000</v>
      </c>
      <c r="K17" s="29">
        <f t="shared" si="1"/>
        <v>2000</v>
      </c>
      <c r="L17" s="6" t="s">
        <v>22</v>
      </c>
      <c r="M17" s="29"/>
      <c r="N17" s="128"/>
    </row>
    <row r="18" spans="1:14" ht="15.75">
      <c r="A18" s="139"/>
      <c r="B18" s="132"/>
      <c r="C18" s="133"/>
      <c r="D18" s="128"/>
      <c r="E18" s="128"/>
      <c r="F18" s="128"/>
      <c r="G18" s="132"/>
      <c r="H18" s="133"/>
      <c r="I18" s="29">
        <v>2028</v>
      </c>
      <c r="J18" s="29">
        <v>2000</v>
      </c>
      <c r="K18" s="29">
        <f t="shared" si="1"/>
        <v>2000</v>
      </c>
      <c r="L18" s="6" t="s">
        <v>22</v>
      </c>
      <c r="M18" s="29"/>
      <c r="N18" s="128"/>
    </row>
    <row r="19" spans="1:14" ht="15.75">
      <c r="A19" s="139"/>
      <c r="B19" s="132"/>
      <c r="C19" s="133"/>
      <c r="D19" s="128"/>
      <c r="E19" s="128"/>
      <c r="F19" s="128"/>
      <c r="G19" s="132"/>
      <c r="H19" s="133"/>
      <c r="I19" s="29">
        <v>2029</v>
      </c>
      <c r="J19" s="29">
        <v>2000</v>
      </c>
      <c r="K19" s="29">
        <f t="shared" si="1"/>
        <v>2000</v>
      </c>
      <c r="L19" s="6" t="s">
        <v>22</v>
      </c>
      <c r="M19" s="29"/>
      <c r="N19" s="128"/>
    </row>
    <row r="20" spans="1:14" s="18" customFormat="1" ht="15.75" customHeight="1">
      <c r="A20" s="140"/>
      <c r="B20" s="134"/>
      <c r="C20" s="136"/>
      <c r="D20" s="128"/>
      <c r="E20" s="128"/>
      <c r="F20" s="128"/>
      <c r="G20" s="134"/>
      <c r="H20" s="136"/>
      <c r="I20" s="29">
        <v>2030</v>
      </c>
      <c r="J20" s="29">
        <v>2000</v>
      </c>
      <c r="K20" s="29">
        <f t="shared" si="1"/>
        <v>2000</v>
      </c>
      <c r="L20" s="6" t="s">
        <v>22</v>
      </c>
      <c r="M20" s="29"/>
      <c r="N20" s="128"/>
    </row>
    <row r="21" spans="1:14" s="16" customFormat="1" ht="93.75" customHeight="1">
      <c r="A21" s="28"/>
      <c r="B21" s="23"/>
      <c r="C21" s="24"/>
      <c r="D21" s="26"/>
      <c r="E21" s="26"/>
      <c r="F21" s="26"/>
      <c r="G21" s="20"/>
      <c r="H21" s="22"/>
      <c r="I21" s="29"/>
      <c r="J21" s="29"/>
      <c r="K21" s="29"/>
      <c r="L21" s="6"/>
      <c r="M21" s="29"/>
      <c r="N21" s="26"/>
    </row>
    <row r="22" spans="1:14" s="19" customFormat="1" ht="47.25" customHeight="1">
      <c r="A22" s="138" t="s">
        <v>169</v>
      </c>
      <c r="B22" s="83" t="s">
        <v>160</v>
      </c>
      <c r="C22" s="83"/>
      <c r="D22" s="128"/>
      <c r="E22" s="128"/>
      <c r="F22" s="128"/>
      <c r="G22" s="129" t="s">
        <v>15</v>
      </c>
      <c r="H22" s="131"/>
      <c r="I22" s="26" t="s">
        <v>18</v>
      </c>
      <c r="J22" s="29">
        <f>SUM(J23:J29)</f>
        <v>4000</v>
      </c>
      <c r="K22" s="29">
        <f>SUM(K23:K29)</f>
        <v>4000</v>
      </c>
      <c r="L22" s="26" t="s">
        <v>16</v>
      </c>
      <c r="M22" s="26"/>
      <c r="N22" s="128" t="s">
        <v>178</v>
      </c>
    </row>
    <row r="23" spans="1:14" ht="15.75">
      <c r="A23" s="139"/>
      <c r="B23" s="83"/>
      <c r="C23" s="83"/>
      <c r="D23" s="128"/>
      <c r="E23" s="128"/>
      <c r="F23" s="128"/>
      <c r="G23" s="132"/>
      <c r="H23" s="133"/>
      <c r="I23" s="29">
        <v>2024</v>
      </c>
      <c r="J23" s="29">
        <v>1000</v>
      </c>
      <c r="K23" s="29">
        <f>J23</f>
        <v>1000</v>
      </c>
      <c r="L23" s="6" t="s">
        <v>22</v>
      </c>
      <c r="M23" s="29"/>
      <c r="N23" s="128"/>
    </row>
    <row r="24" spans="1:14" ht="15.75">
      <c r="A24" s="139"/>
      <c r="B24" s="83"/>
      <c r="C24" s="83"/>
      <c r="D24" s="128"/>
      <c r="E24" s="128"/>
      <c r="F24" s="128"/>
      <c r="G24" s="132"/>
      <c r="H24" s="133"/>
      <c r="I24" s="29">
        <v>2025</v>
      </c>
      <c r="J24" s="29">
        <v>500</v>
      </c>
      <c r="K24" s="29">
        <f t="shared" ref="K24:K29" si="2">J24</f>
        <v>500</v>
      </c>
      <c r="L24" s="6" t="s">
        <v>22</v>
      </c>
      <c r="M24" s="29"/>
      <c r="N24" s="128"/>
    </row>
    <row r="25" spans="1:14" ht="15.75">
      <c r="A25" s="139"/>
      <c r="B25" s="83"/>
      <c r="C25" s="83"/>
      <c r="D25" s="128"/>
      <c r="E25" s="128"/>
      <c r="F25" s="128"/>
      <c r="G25" s="132"/>
      <c r="H25" s="133"/>
      <c r="I25" s="29">
        <v>2026</v>
      </c>
      <c r="J25" s="29">
        <v>500</v>
      </c>
      <c r="K25" s="29">
        <f t="shared" si="2"/>
        <v>500</v>
      </c>
      <c r="L25" s="6" t="s">
        <v>22</v>
      </c>
      <c r="M25" s="29"/>
      <c r="N25" s="128"/>
    </row>
    <row r="26" spans="1:14" ht="15.75">
      <c r="A26" s="139"/>
      <c r="B26" s="83"/>
      <c r="C26" s="83"/>
      <c r="D26" s="128"/>
      <c r="E26" s="128"/>
      <c r="F26" s="128"/>
      <c r="G26" s="132"/>
      <c r="H26" s="133"/>
      <c r="I26" s="29">
        <v>2027</v>
      </c>
      <c r="J26" s="29">
        <v>500</v>
      </c>
      <c r="K26" s="29">
        <f t="shared" si="2"/>
        <v>500</v>
      </c>
      <c r="L26" s="6" t="s">
        <v>22</v>
      </c>
      <c r="M26" s="29"/>
      <c r="N26" s="128"/>
    </row>
    <row r="27" spans="1:14" ht="15.75">
      <c r="A27" s="139"/>
      <c r="B27" s="83"/>
      <c r="C27" s="83"/>
      <c r="D27" s="128"/>
      <c r="E27" s="128"/>
      <c r="F27" s="128"/>
      <c r="G27" s="132"/>
      <c r="H27" s="133"/>
      <c r="I27" s="29">
        <v>2028</v>
      </c>
      <c r="J27" s="29">
        <v>500</v>
      </c>
      <c r="K27" s="29">
        <f t="shared" si="2"/>
        <v>500</v>
      </c>
      <c r="L27" s="6" t="s">
        <v>22</v>
      </c>
      <c r="M27" s="29"/>
      <c r="N27" s="128"/>
    </row>
    <row r="28" spans="1:14" ht="15.75">
      <c r="A28" s="139"/>
      <c r="B28" s="83"/>
      <c r="C28" s="83"/>
      <c r="D28" s="128"/>
      <c r="E28" s="128"/>
      <c r="F28" s="128"/>
      <c r="G28" s="132"/>
      <c r="H28" s="133"/>
      <c r="I28" s="29">
        <v>2029</v>
      </c>
      <c r="J28" s="29">
        <v>500</v>
      </c>
      <c r="K28" s="29">
        <f t="shared" si="2"/>
        <v>500</v>
      </c>
      <c r="L28" s="6" t="s">
        <v>22</v>
      </c>
      <c r="M28" s="29"/>
      <c r="N28" s="128"/>
    </row>
    <row r="29" spans="1:14" ht="325.5" customHeight="1">
      <c r="A29" s="140"/>
      <c r="B29" s="83"/>
      <c r="C29" s="83"/>
      <c r="D29" s="128"/>
      <c r="E29" s="128"/>
      <c r="F29" s="128"/>
      <c r="G29" s="134"/>
      <c r="H29" s="136"/>
      <c r="I29" s="29">
        <v>2030</v>
      </c>
      <c r="J29" s="29">
        <v>500</v>
      </c>
      <c r="K29" s="29">
        <f t="shared" si="2"/>
        <v>500</v>
      </c>
      <c r="L29" s="6" t="s">
        <v>22</v>
      </c>
      <c r="M29" s="29"/>
      <c r="N29" s="128"/>
    </row>
    <row r="30" spans="1:14" ht="47.25" customHeight="1">
      <c r="A30" s="138" t="s">
        <v>170</v>
      </c>
      <c r="B30" s="129"/>
      <c r="C30" s="131"/>
      <c r="D30" s="128"/>
      <c r="E30" s="128"/>
      <c r="F30" s="128"/>
      <c r="G30" s="129" t="s">
        <v>15</v>
      </c>
      <c r="H30" s="131"/>
      <c r="I30" s="26" t="s">
        <v>18</v>
      </c>
      <c r="J30" s="29">
        <f>SUM(J31:J37)</f>
        <v>10000</v>
      </c>
      <c r="K30" s="29">
        <f>SUM(K31:K37)</f>
        <v>10000</v>
      </c>
      <c r="L30" s="26" t="s">
        <v>16</v>
      </c>
      <c r="M30" s="26"/>
      <c r="N30" s="128" t="s">
        <v>180</v>
      </c>
    </row>
    <row r="31" spans="1:14" ht="15.75">
      <c r="A31" s="139"/>
      <c r="B31" s="132"/>
      <c r="C31" s="133"/>
      <c r="D31" s="128"/>
      <c r="E31" s="128"/>
      <c r="F31" s="128"/>
      <c r="G31" s="132"/>
      <c r="H31" s="133"/>
      <c r="I31" s="29">
        <v>2024</v>
      </c>
      <c r="J31" s="29">
        <v>1000</v>
      </c>
      <c r="K31" s="29">
        <f>J31</f>
        <v>1000</v>
      </c>
      <c r="L31" s="6" t="s">
        <v>22</v>
      </c>
      <c r="M31" s="29"/>
      <c r="N31" s="128"/>
    </row>
    <row r="32" spans="1:14" ht="15.75">
      <c r="A32" s="139"/>
      <c r="B32" s="132"/>
      <c r="C32" s="133"/>
      <c r="D32" s="128"/>
      <c r="E32" s="128"/>
      <c r="F32" s="128"/>
      <c r="G32" s="132"/>
      <c r="H32" s="133"/>
      <c r="I32" s="29">
        <v>2025</v>
      </c>
      <c r="J32" s="29">
        <v>1500</v>
      </c>
      <c r="K32" s="29">
        <f t="shared" ref="K32:K37" si="3">J32</f>
        <v>1500</v>
      </c>
      <c r="L32" s="6" t="s">
        <v>22</v>
      </c>
      <c r="M32" s="29"/>
      <c r="N32" s="128"/>
    </row>
    <row r="33" spans="1:14" ht="15.75">
      <c r="A33" s="139"/>
      <c r="B33" s="132"/>
      <c r="C33" s="133"/>
      <c r="D33" s="128"/>
      <c r="E33" s="128"/>
      <c r="F33" s="128"/>
      <c r="G33" s="132"/>
      <c r="H33" s="133"/>
      <c r="I33" s="29">
        <v>2026</v>
      </c>
      <c r="J33" s="29">
        <v>1500</v>
      </c>
      <c r="K33" s="29">
        <f t="shared" si="3"/>
        <v>1500</v>
      </c>
      <c r="L33" s="6" t="s">
        <v>22</v>
      </c>
      <c r="M33" s="29"/>
      <c r="N33" s="128"/>
    </row>
    <row r="34" spans="1:14" ht="15.75">
      <c r="A34" s="139"/>
      <c r="B34" s="132"/>
      <c r="C34" s="133"/>
      <c r="D34" s="128"/>
      <c r="E34" s="128"/>
      <c r="F34" s="128"/>
      <c r="G34" s="132"/>
      <c r="H34" s="133"/>
      <c r="I34" s="29">
        <v>2027</v>
      </c>
      <c r="J34" s="29">
        <v>1500</v>
      </c>
      <c r="K34" s="29">
        <f t="shared" si="3"/>
        <v>1500</v>
      </c>
      <c r="L34" s="6" t="s">
        <v>22</v>
      </c>
      <c r="M34" s="29"/>
      <c r="N34" s="128"/>
    </row>
    <row r="35" spans="1:14" ht="15.75">
      <c r="A35" s="139"/>
      <c r="B35" s="132"/>
      <c r="C35" s="133"/>
      <c r="D35" s="128"/>
      <c r="E35" s="128"/>
      <c r="F35" s="128"/>
      <c r="G35" s="132"/>
      <c r="H35" s="133"/>
      <c r="I35" s="29">
        <v>2028</v>
      </c>
      <c r="J35" s="29">
        <v>1500</v>
      </c>
      <c r="K35" s="29">
        <f t="shared" si="3"/>
        <v>1500</v>
      </c>
      <c r="L35" s="6" t="s">
        <v>22</v>
      </c>
      <c r="M35" s="29"/>
      <c r="N35" s="128"/>
    </row>
    <row r="36" spans="1:14" ht="15.75">
      <c r="A36" s="139"/>
      <c r="B36" s="132"/>
      <c r="C36" s="133"/>
      <c r="D36" s="128"/>
      <c r="E36" s="128"/>
      <c r="F36" s="128"/>
      <c r="G36" s="132"/>
      <c r="H36" s="133"/>
      <c r="I36" s="29">
        <v>2029</v>
      </c>
      <c r="J36" s="29">
        <v>1500</v>
      </c>
      <c r="K36" s="29">
        <f t="shared" si="3"/>
        <v>1500</v>
      </c>
      <c r="L36" s="6" t="s">
        <v>22</v>
      </c>
      <c r="M36" s="29"/>
      <c r="N36" s="128"/>
    </row>
    <row r="37" spans="1:14" s="18" customFormat="1" ht="18.75" customHeight="1">
      <c r="A37" s="140"/>
      <c r="B37" s="134"/>
      <c r="C37" s="136"/>
      <c r="D37" s="128"/>
      <c r="E37" s="128"/>
      <c r="F37" s="128"/>
      <c r="G37" s="134"/>
      <c r="H37" s="136"/>
      <c r="I37" s="29">
        <v>2030</v>
      </c>
      <c r="J37" s="29">
        <v>1500</v>
      </c>
      <c r="K37" s="29">
        <f t="shared" si="3"/>
        <v>1500</v>
      </c>
      <c r="L37" s="6" t="s">
        <v>22</v>
      </c>
      <c r="M37" s="29"/>
      <c r="N37" s="128"/>
    </row>
    <row r="38" spans="1:14" s="19" customFormat="1" ht="47.25" customHeight="1">
      <c r="A38" s="138" t="s">
        <v>171</v>
      </c>
      <c r="B38" s="129"/>
      <c r="C38" s="131"/>
      <c r="D38" s="128"/>
      <c r="E38" s="128"/>
      <c r="F38" s="128"/>
      <c r="G38" s="129" t="s">
        <v>15</v>
      </c>
      <c r="H38" s="131"/>
      <c r="I38" s="26" t="s">
        <v>18</v>
      </c>
      <c r="J38" s="29">
        <f>SUM(J39:J45)</f>
        <v>7000</v>
      </c>
      <c r="K38" s="29">
        <f>SUM(K39:K45)</f>
        <v>7000</v>
      </c>
      <c r="L38" s="26" t="s">
        <v>16</v>
      </c>
      <c r="M38" s="26"/>
      <c r="N38" s="128" t="s">
        <v>179</v>
      </c>
    </row>
    <row r="39" spans="1:14" ht="15.75">
      <c r="A39" s="139"/>
      <c r="B39" s="132"/>
      <c r="C39" s="133"/>
      <c r="D39" s="128"/>
      <c r="E39" s="128"/>
      <c r="F39" s="128"/>
      <c r="G39" s="132"/>
      <c r="H39" s="133"/>
      <c r="I39" s="29">
        <v>2024</v>
      </c>
      <c r="J39" s="29">
        <v>1000</v>
      </c>
      <c r="K39" s="29">
        <f>J39</f>
        <v>1000</v>
      </c>
      <c r="L39" s="6" t="s">
        <v>22</v>
      </c>
      <c r="M39" s="29"/>
      <c r="N39" s="128"/>
    </row>
    <row r="40" spans="1:14" ht="15.75">
      <c r="A40" s="139"/>
      <c r="B40" s="132"/>
      <c r="C40" s="133"/>
      <c r="D40" s="128"/>
      <c r="E40" s="128"/>
      <c r="F40" s="128"/>
      <c r="G40" s="132"/>
      <c r="H40" s="133"/>
      <c r="I40" s="29">
        <v>2025</v>
      </c>
      <c r="J40" s="29">
        <v>1000</v>
      </c>
      <c r="K40" s="29">
        <f t="shared" ref="K40:K45" si="4">J40</f>
        <v>1000</v>
      </c>
      <c r="L40" s="6" t="s">
        <v>22</v>
      </c>
      <c r="M40" s="29"/>
      <c r="N40" s="128"/>
    </row>
    <row r="41" spans="1:14" ht="15.75">
      <c r="A41" s="139"/>
      <c r="B41" s="132"/>
      <c r="C41" s="133"/>
      <c r="D41" s="128"/>
      <c r="E41" s="128"/>
      <c r="F41" s="128"/>
      <c r="G41" s="132"/>
      <c r="H41" s="133"/>
      <c r="I41" s="29">
        <v>2026</v>
      </c>
      <c r="J41" s="29">
        <v>1000</v>
      </c>
      <c r="K41" s="29">
        <f t="shared" si="4"/>
        <v>1000</v>
      </c>
      <c r="L41" s="6" t="s">
        <v>22</v>
      </c>
      <c r="M41" s="29"/>
      <c r="N41" s="128"/>
    </row>
    <row r="42" spans="1:14" ht="15.75">
      <c r="A42" s="139"/>
      <c r="B42" s="132"/>
      <c r="C42" s="133"/>
      <c r="D42" s="128"/>
      <c r="E42" s="128"/>
      <c r="F42" s="128"/>
      <c r="G42" s="132"/>
      <c r="H42" s="133"/>
      <c r="I42" s="29">
        <v>2027</v>
      </c>
      <c r="J42" s="29">
        <v>1000</v>
      </c>
      <c r="K42" s="29">
        <f t="shared" si="4"/>
        <v>1000</v>
      </c>
      <c r="L42" s="6" t="s">
        <v>22</v>
      </c>
      <c r="M42" s="29"/>
      <c r="N42" s="128"/>
    </row>
    <row r="43" spans="1:14" ht="15.75">
      <c r="A43" s="139"/>
      <c r="B43" s="132"/>
      <c r="C43" s="133"/>
      <c r="D43" s="128"/>
      <c r="E43" s="128"/>
      <c r="F43" s="128"/>
      <c r="G43" s="132"/>
      <c r="H43" s="133"/>
      <c r="I43" s="29">
        <v>2028</v>
      </c>
      <c r="J43" s="29">
        <v>1000</v>
      </c>
      <c r="K43" s="29">
        <f t="shared" si="4"/>
        <v>1000</v>
      </c>
      <c r="L43" s="6" t="s">
        <v>22</v>
      </c>
      <c r="M43" s="29"/>
      <c r="N43" s="128"/>
    </row>
    <row r="44" spans="1:14" ht="15.75">
      <c r="A44" s="139"/>
      <c r="B44" s="132"/>
      <c r="C44" s="133"/>
      <c r="D44" s="128"/>
      <c r="E44" s="128"/>
      <c r="F44" s="128"/>
      <c r="G44" s="132"/>
      <c r="H44" s="133"/>
      <c r="I44" s="29">
        <v>2029</v>
      </c>
      <c r="J44" s="29">
        <v>1000</v>
      </c>
      <c r="K44" s="29">
        <f t="shared" si="4"/>
        <v>1000</v>
      </c>
      <c r="L44" s="6" t="s">
        <v>22</v>
      </c>
      <c r="M44" s="29"/>
      <c r="N44" s="128"/>
    </row>
    <row r="45" spans="1:14" ht="111.75" customHeight="1">
      <c r="A45" s="139"/>
      <c r="B45" s="132"/>
      <c r="C45" s="133"/>
      <c r="D45" s="128"/>
      <c r="E45" s="128"/>
      <c r="F45" s="128"/>
      <c r="G45" s="132"/>
      <c r="H45" s="133"/>
      <c r="I45" s="30">
        <v>2030</v>
      </c>
      <c r="J45" s="30">
        <v>1000</v>
      </c>
      <c r="K45" s="29">
        <f t="shared" si="4"/>
        <v>1000</v>
      </c>
      <c r="L45" s="31" t="s">
        <v>22</v>
      </c>
      <c r="M45" s="30"/>
      <c r="N45" s="147"/>
    </row>
    <row r="46" spans="1:14" ht="23.25" customHeight="1">
      <c r="A46" s="4"/>
      <c r="B46" s="137" t="s">
        <v>40</v>
      </c>
      <c r="C46" s="137"/>
      <c r="D46" s="137"/>
      <c r="E46" s="137"/>
      <c r="F46" s="137"/>
      <c r="G46" s="137"/>
      <c r="H46" s="137"/>
      <c r="I46" s="137"/>
      <c r="J46" s="27">
        <f>J5+J13+J22+J30+J38</f>
        <v>42000</v>
      </c>
      <c r="K46" s="27">
        <f>K5+K13+K22+K30+K38</f>
        <v>42000</v>
      </c>
      <c r="L46" s="4"/>
      <c r="M46" s="4"/>
      <c r="N46" s="10"/>
    </row>
    <row r="47" spans="1:14" ht="47.25" customHeight="1">
      <c r="A47" s="124"/>
      <c r="B47" s="125"/>
      <c r="C47" s="125"/>
      <c r="D47" s="125"/>
      <c r="E47" s="125"/>
      <c r="F47" s="125"/>
      <c r="G47" s="125"/>
      <c r="H47" s="125"/>
      <c r="I47" s="21"/>
      <c r="J47" s="8"/>
      <c r="K47" s="8"/>
      <c r="L47" s="21"/>
      <c r="M47" s="21"/>
      <c r="N47" s="125"/>
    </row>
    <row r="48" spans="1:14" ht="15.75">
      <c r="A48" s="124"/>
      <c r="B48" s="125"/>
      <c r="C48" s="125"/>
      <c r="D48" s="125"/>
      <c r="E48" s="125"/>
      <c r="F48" s="125"/>
      <c r="G48" s="125"/>
      <c r="H48" s="125"/>
      <c r="I48" s="8"/>
      <c r="J48" s="8"/>
      <c r="K48" s="8"/>
      <c r="L48" s="9"/>
      <c r="M48" s="8"/>
      <c r="N48" s="125"/>
    </row>
    <row r="49" spans="1:14" ht="15.75">
      <c r="A49" s="124"/>
      <c r="B49" s="125"/>
      <c r="C49" s="125"/>
      <c r="D49" s="125"/>
      <c r="E49" s="125"/>
      <c r="F49" s="125"/>
      <c r="G49" s="125"/>
      <c r="H49" s="125"/>
      <c r="I49" s="8"/>
      <c r="J49" s="8"/>
      <c r="K49" s="8"/>
      <c r="L49" s="9"/>
      <c r="M49" s="8"/>
      <c r="N49" s="125"/>
    </row>
    <row r="50" spans="1:14" ht="15.75">
      <c r="A50" s="124"/>
      <c r="B50" s="125"/>
      <c r="C50" s="125"/>
      <c r="D50" s="125"/>
      <c r="E50" s="125"/>
      <c r="F50" s="125"/>
      <c r="G50" s="125"/>
      <c r="H50" s="125"/>
      <c r="I50" s="8"/>
      <c r="J50" s="8"/>
      <c r="K50" s="8"/>
      <c r="L50" s="9"/>
      <c r="M50" s="8"/>
      <c r="N50" s="125"/>
    </row>
    <row r="51" spans="1:14" ht="15.75">
      <c r="A51" s="124"/>
      <c r="B51" s="125"/>
      <c r="C51" s="125"/>
      <c r="D51" s="125"/>
      <c r="E51" s="125"/>
      <c r="F51" s="125"/>
      <c r="G51" s="125"/>
      <c r="H51" s="125"/>
      <c r="I51" s="8"/>
      <c r="J51" s="8"/>
      <c r="K51" s="8"/>
      <c r="L51" s="9"/>
      <c r="M51" s="8"/>
      <c r="N51" s="125"/>
    </row>
    <row r="52" spans="1:14" ht="15.75">
      <c r="A52" s="124"/>
      <c r="B52" s="125"/>
      <c r="C52" s="125"/>
      <c r="D52" s="125"/>
      <c r="E52" s="125"/>
      <c r="F52" s="125"/>
      <c r="G52" s="125"/>
      <c r="H52" s="125"/>
      <c r="I52" s="8"/>
      <c r="J52" s="8"/>
      <c r="K52" s="8"/>
      <c r="L52" s="9"/>
      <c r="M52" s="8"/>
      <c r="N52" s="125"/>
    </row>
    <row r="53" spans="1:14" ht="15.75">
      <c r="A53" s="124"/>
      <c r="B53" s="125"/>
      <c r="C53" s="125"/>
      <c r="D53" s="125"/>
      <c r="E53" s="125"/>
      <c r="F53" s="125"/>
      <c r="G53" s="125"/>
      <c r="H53" s="125"/>
      <c r="I53" s="8"/>
      <c r="J53" s="8"/>
      <c r="K53" s="8"/>
      <c r="L53" s="9"/>
      <c r="M53" s="8"/>
      <c r="N53" s="125"/>
    </row>
    <row r="54" spans="1:14" ht="80.25" customHeight="1">
      <c r="A54" s="124"/>
      <c r="B54" s="125"/>
      <c r="C54" s="125"/>
      <c r="D54" s="125"/>
      <c r="E54" s="125"/>
      <c r="F54" s="125"/>
      <c r="G54" s="125"/>
      <c r="H54" s="125"/>
      <c r="I54" s="8"/>
      <c r="J54" s="8"/>
      <c r="K54" s="8"/>
      <c r="L54" s="9"/>
      <c r="M54" s="8"/>
      <c r="N54" s="125"/>
    </row>
    <row r="55" spans="1:14" ht="47.25" customHeight="1">
      <c r="A55" s="124"/>
      <c r="B55" s="125"/>
      <c r="C55" s="125"/>
      <c r="D55" s="125"/>
      <c r="E55" s="125"/>
      <c r="F55" s="125"/>
      <c r="G55" s="125"/>
      <c r="H55" s="125"/>
      <c r="I55" s="21"/>
      <c r="J55" s="8"/>
      <c r="K55" s="8"/>
      <c r="L55" s="21"/>
      <c r="M55" s="21"/>
      <c r="N55" s="125"/>
    </row>
    <row r="56" spans="1:14" ht="15.75">
      <c r="A56" s="124"/>
      <c r="B56" s="125"/>
      <c r="C56" s="125"/>
      <c r="D56" s="125"/>
      <c r="E56" s="125"/>
      <c r="F56" s="125"/>
      <c r="G56" s="125"/>
      <c r="H56" s="125"/>
      <c r="I56" s="8"/>
      <c r="J56" s="8"/>
      <c r="K56" s="8"/>
      <c r="L56" s="9"/>
      <c r="M56" s="8"/>
      <c r="N56" s="125"/>
    </row>
    <row r="57" spans="1:14" ht="15.75">
      <c r="A57" s="124"/>
      <c r="B57" s="125"/>
      <c r="C57" s="125"/>
      <c r="D57" s="125"/>
      <c r="E57" s="125"/>
      <c r="F57" s="125"/>
      <c r="G57" s="125"/>
      <c r="H57" s="125"/>
      <c r="I57" s="8"/>
      <c r="J57" s="8"/>
      <c r="K57" s="8"/>
      <c r="L57" s="9"/>
      <c r="M57" s="8"/>
      <c r="N57" s="125"/>
    </row>
    <row r="58" spans="1:14" ht="15.75">
      <c r="A58" s="124"/>
      <c r="B58" s="125"/>
      <c r="C58" s="125"/>
      <c r="D58" s="125"/>
      <c r="E58" s="125"/>
      <c r="F58" s="125"/>
      <c r="G58" s="125"/>
      <c r="H58" s="125"/>
      <c r="I58" s="8"/>
      <c r="J58" s="8"/>
      <c r="K58" s="8"/>
      <c r="L58" s="9"/>
      <c r="M58" s="8"/>
      <c r="N58" s="125"/>
    </row>
    <row r="59" spans="1:14" ht="15.75">
      <c r="A59" s="124"/>
      <c r="B59" s="125"/>
      <c r="C59" s="125"/>
      <c r="D59" s="125"/>
      <c r="E59" s="125"/>
      <c r="F59" s="125"/>
      <c r="G59" s="125"/>
      <c r="H59" s="125"/>
      <c r="I59" s="8"/>
      <c r="J59" s="8"/>
      <c r="K59" s="8"/>
      <c r="L59" s="9"/>
      <c r="M59" s="8"/>
      <c r="N59" s="125"/>
    </row>
    <row r="60" spans="1:14" ht="15.75">
      <c r="A60" s="124"/>
      <c r="B60" s="125"/>
      <c r="C60" s="125"/>
      <c r="D60" s="125"/>
      <c r="E60" s="125"/>
      <c r="F60" s="125"/>
      <c r="G60" s="125"/>
      <c r="H60" s="125"/>
      <c r="I60" s="8"/>
      <c r="J60" s="8"/>
      <c r="K60" s="8"/>
      <c r="L60" s="9"/>
      <c r="M60" s="8"/>
      <c r="N60" s="125"/>
    </row>
    <row r="61" spans="1:14" ht="15.75">
      <c r="A61" s="124"/>
      <c r="B61" s="125"/>
      <c r="C61" s="125"/>
      <c r="D61" s="125"/>
      <c r="E61" s="125"/>
      <c r="F61" s="125"/>
      <c r="G61" s="125"/>
      <c r="H61" s="125"/>
      <c r="I61" s="8"/>
      <c r="J61" s="8"/>
      <c r="K61" s="8"/>
      <c r="L61" s="9"/>
      <c r="M61" s="8"/>
      <c r="N61" s="125"/>
    </row>
    <row r="62" spans="1:14" ht="17.25" customHeight="1">
      <c r="A62" s="124"/>
      <c r="B62" s="125"/>
      <c r="C62" s="125"/>
      <c r="D62" s="125"/>
      <c r="E62" s="125"/>
      <c r="F62" s="125"/>
      <c r="G62" s="125"/>
      <c r="H62" s="125"/>
      <c r="I62" s="8"/>
      <c r="J62" s="8"/>
      <c r="K62" s="8"/>
      <c r="L62" s="9"/>
      <c r="M62" s="8"/>
      <c r="N62" s="125"/>
    </row>
    <row r="63" spans="1:14" ht="47.25" customHeight="1">
      <c r="A63" s="124"/>
      <c r="B63" s="125"/>
      <c r="C63" s="125"/>
      <c r="D63" s="125"/>
      <c r="E63" s="125"/>
      <c r="F63" s="125"/>
      <c r="G63" s="125"/>
      <c r="H63" s="125"/>
      <c r="I63" s="21"/>
      <c r="J63" s="8"/>
      <c r="K63" s="8"/>
      <c r="L63" s="21"/>
      <c r="M63" s="21"/>
      <c r="N63" s="125"/>
    </row>
    <row r="64" spans="1:14" ht="15.75">
      <c r="A64" s="124"/>
      <c r="B64" s="125"/>
      <c r="C64" s="125"/>
      <c r="D64" s="125"/>
      <c r="E64" s="125"/>
      <c r="F64" s="125"/>
      <c r="G64" s="125"/>
      <c r="H64" s="125"/>
      <c r="I64" s="8"/>
      <c r="J64" s="8"/>
      <c r="K64" s="8"/>
      <c r="L64" s="9"/>
      <c r="M64" s="8"/>
      <c r="N64" s="125"/>
    </row>
    <row r="65" spans="1:14" ht="15.75">
      <c r="A65" s="124"/>
      <c r="B65" s="125"/>
      <c r="C65" s="125"/>
      <c r="D65" s="125"/>
      <c r="E65" s="125"/>
      <c r="F65" s="125"/>
      <c r="G65" s="125"/>
      <c r="H65" s="125"/>
      <c r="I65" s="8"/>
      <c r="J65" s="8"/>
      <c r="K65" s="8"/>
      <c r="L65" s="9"/>
      <c r="M65" s="8"/>
      <c r="N65" s="125"/>
    </row>
    <row r="66" spans="1:14" ht="15.75">
      <c r="A66" s="124"/>
      <c r="B66" s="125"/>
      <c r="C66" s="125"/>
      <c r="D66" s="125"/>
      <c r="E66" s="125"/>
      <c r="F66" s="125"/>
      <c r="G66" s="125"/>
      <c r="H66" s="125"/>
      <c r="I66" s="8"/>
      <c r="J66" s="8"/>
      <c r="K66" s="8"/>
      <c r="L66" s="9"/>
      <c r="M66" s="8"/>
      <c r="N66" s="125"/>
    </row>
    <row r="67" spans="1:14" ht="15.75">
      <c r="A67" s="124"/>
      <c r="B67" s="125"/>
      <c r="C67" s="125"/>
      <c r="D67" s="125"/>
      <c r="E67" s="125"/>
      <c r="F67" s="125"/>
      <c r="G67" s="125"/>
      <c r="H67" s="125"/>
      <c r="I67" s="8"/>
      <c r="J67" s="8"/>
      <c r="K67" s="8"/>
      <c r="L67" s="9"/>
      <c r="M67" s="8"/>
      <c r="N67" s="125"/>
    </row>
    <row r="68" spans="1:14" ht="15.75">
      <c r="A68" s="124"/>
      <c r="B68" s="125"/>
      <c r="C68" s="125"/>
      <c r="D68" s="125"/>
      <c r="E68" s="125"/>
      <c r="F68" s="125"/>
      <c r="G68" s="125"/>
      <c r="H68" s="125"/>
      <c r="I68" s="8"/>
      <c r="J68" s="8"/>
      <c r="K68" s="8"/>
      <c r="L68" s="9"/>
      <c r="M68" s="8"/>
      <c r="N68" s="125"/>
    </row>
    <row r="69" spans="1:14" ht="15.75">
      <c r="A69" s="124"/>
      <c r="B69" s="125"/>
      <c r="C69" s="125"/>
      <c r="D69" s="125"/>
      <c r="E69" s="125"/>
      <c r="F69" s="125"/>
      <c r="G69" s="125"/>
      <c r="H69" s="125"/>
      <c r="I69" s="8"/>
      <c r="J69" s="8"/>
      <c r="K69" s="8"/>
      <c r="L69" s="9"/>
      <c r="M69" s="8"/>
      <c r="N69" s="125"/>
    </row>
    <row r="70" spans="1:14" ht="15.75">
      <c r="A70" s="124"/>
      <c r="B70" s="125"/>
      <c r="C70" s="125"/>
      <c r="D70" s="125"/>
      <c r="E70" s="125"/>
      <c r="F70" s="125"/>
      <c r="G70" s="125"/>
      <c r="H70" s="125"/>
      <c r="I70" s="8"/>
      <c r="J70" s="8"/>
      <c r="K70" s="8"/>
      <c r="L70" s="9"/>
      <c r="M70" s="8"/>
      <c r="N70" s="125"/>
    </row>
    <row r="71" spans="1:14" ht="47.25" customHeight="1">
      <c r="A71" s="124"/>
      <c r="B71" s="125"/>
      <c r="C71" s="125"/>
      <c r="D71" s="125"/>
      <c r="E71" s="125"/>
      <c r="F71" s="125"/>
      <c r="G71" s="125"/>
      <c r="H71" s="125"/>
      <c r="I71" s="21"/>
      <c r="J71" s="8"/>
      <c r="K71" s="8"/>
      <c r="L71" s="21"/>
      <c r="M71" s="21"/>
      <c r="N71" s="125"/>
    </row>
    <row r="72" spans="1:14" ht="15.75">
      <c r="A72" s="124"/>
      <c r="B72" s="125"/>
      <c r="C72" s="125"/>
      <c r="D72" s="125"/>
      <c r="E72" s="125"/>
      <c r="F72" s="125"/>
      <c r="G72" s="125"/>
      <c r="H72" s="125"/>
      <c r="I72" s="8"/>
      <c r="J72" s="8"/>
      <c r="K72" s="8"/>
      <c r="L72" s="9"/>
      <c r="M72" s="8"/>
      <c r="N72" s="125"/>
    </row>
    <row r="73" spans="1:14" ht="15.75">
      <c r="A73" s="124"/>
      <c r="B73" s="125"/>
      <c r="C73" s="125"/>
      <c r="D73" s="125"/>
      <c r="E73" s="125"/>
      <c r="F73" s="125"/>
      <c r="G73" s="125"/>
      <c r="H73" s="125"/>
      <c r="I73" s="8"/>
      <c r="J73" s="8"/>
      <c r="K73" s="8"/>
      <c r="L73" s="9"/>
      <c r="M73" s="8"/>
      <c r="N73" s="125"/>
    </row>
    <row r="74" spans="1:14" ht="15.75">
      <c r="A74" s="124"/>
      <c r="B74" s="125"/>
      <c r="C74" s="125"/>
      <c r="D74" s="125"/>
      <c r="E74" s="125"/>
      <c r="F74" s="125"/>
      <c r="G74" s="125"/>
      <c r="H74" s="125"/>
      <c r="I74" s="8"/>
      <c r="J74" s="8"/>
      <c r="K74" s="8"/>
      <c r="L74" s="9"/>
      <c r="M74" s="8"/>
      <c r="N74" s="125"/>
    </row>
    <row r="75" spans="1:14" ht="15.75">
      <c r="A75" s="124"/>
      <c r="B75" s="125"/>
      <c r="C75" s="125"/>
      <c r="D75" s="125"/>
      <c r="E75" s="125"/>
      <c r="F75" s="125"/>
      <c r="G75" s="125"/>
      <c r="H75" s="125"/>
      <c r="I75" s="8"/>
      <c r="J75" s="8"/>
      <c r="K75" s="8"/>
      <c r="L75" s="9"/>
      <c r="M75" s="8"/>
      <c r="N75" s="125"/>
    </row>
    <row r="76" spans="1:14" ht="15.75">
      <c r="A76" s="124"/>
      <c r="B76" s="125"/>
      <c r="C76" s="125"/>
      <c r="D76" s="125"/>
      <c r="E76" s="125"/>
      <c r="F76" s="125"/>
      <c r="G76" s="125"/>
      <c r="H76" s="125"/>
      <c r="I76" s="8"/>
      <c r="J76" s="8"/>
      <c r="K76" s="8"/>
      <c r="L76" s="9"/>
      <c r="M76" s="8"/>
      <c r="N76" s="125"/>
    </row>
    <row r="77" spans="1:14" ht="15.75">
      <c r="A77" s="124"/>
      <c r="B77" s="125"/>
      <c r="C77" s="125"/>
      <c r="D77" s="125"/>
      <c r="E77" s="125"/>
      <c r="F77" s="125"/>
      <c r="G77" s="125"/>
      <c r="H77" s="125"/>
      <c r="I77" s="8"/>
      <c r="J77" s="8"/>
      <c r="K77" s="8"/>
      <c r="L77" s="9"/>
      <c r="M77" s="8"/>
      <c r="N77" s="125"/>
    </row>
    <row r="78" spans="1:14" ht="15.75">
      <c r="A78" s="124"/>
      <c r="B78" s="125"/>
      <c r="C78" s="125"/>
      <c r="D78" s="125"/>
      <c r="E78" s="125"/>
      <c r="F78" s="125"/>
      <c r="G78" s="125"/>
      <c r="H78" s="125"/>
      <c r="I78" s="8"/>
      <c r="J78" s="8"/>
      <c r="K78" s="8"/>
      <c r="L78" s="9"/>
      <c r="M78" s="8"/>
      <c r="N78" s="125"/>
    </row>
    <row r="79" spans="1:14" ht="15.75">
      <c r="A79" s="124"/>
      <c r="B79" s="125"/>
      <c r="C79" s="125"/>
      <c r="D79" s="125"/>
      <c r="E79" s="125"/>
      <c r="F79" s="125"/>
      <c r="G79" s="125"/>
      <c r="H79" s="125"/>
      <c r="I79" s="21"/>
      <c r="J79" s="8"/>
      <c r="K79" s="8"/>
      <c r="L79" s="21"/>
      <c r="M79" s="21"/>
      <c r="N79" s="125"/>
    </row>
    <row r="80" spans="1:14" ht="15.75">
      <c r="A80" s="124"/>
      <c r="B80" s="125"/>
      <c r="C80" s="125"/>
      <c r="D80" s="125"/>
      <c r="E80" s="125"/>
      <c r="F80" s="125"/>
      <c r="G80" s="125"/>
      <c r="H80" s="125"/>
      <c r="I80" s="8"/>
      <c r="J80" s="8"/>
      <c r="K80" s="8"/>
      <c r="L80" s="9"/>
      <c r="M80" s="8"/>
      <c r="N80" s="125"/>
    </row>
    <row r="81" spans="1:14" ht="15.75">
      <c r="A81" s="124"/>
      <c r="B81" s="125"/>
      <c r="C81" s="125"/>
      <c r="D81" s="125"/>
      <c r="E81" s="125"/>
      <c r="F81" s="125"/>
      <c r="G81" s="125"/>
      <c r="H81" s="125"/>
      <c r="I81" s="8"/>
      <c r="J81" s="8"/>
      <c r="K81" s="8"/>
      <c r="L81" s="9"/>
      <c r="M81" s="8"/>
      <c r="N81" s="125"/>
    </row>
    <row r="82" spans="1:14" ht="15.75">
      <c r="A82" s="124"/>
      <c r="B82" s="125"/>
      <c r="C82" s="125"/>
      <c r="D82" s="125"/>
      <c r="E82" s="125"/>
      <c r="F82" s="125"/>
      <c r="G82" s="125"/>
      <c r="H82" s="125"/>
      <c r="I82" s="8"/>
      <c r="J82" s="8"/>
      <c r="K82" s="8"/>
      <c r="L82" s="9"/>
      <c r="M82" s="8"/>
      <c r="N82" s="125"/>
    </row>
    <row r="83" spans="1:14" ht="15.75">
      <c r="A83" s="124"/>
      <c r="B83" s="125"/>
      <c r="C83" s="125"/>
      <c r="D83" s="125"/>
      <c r="E83" s="125"/>
      <c r="F83" s="125"/>
      <c r="G83" s="125"/>
      <c r="H83" s="125"/>
      <c r="I83" s="8"/>
      <c r="J83" s="8"/>
      <c r="K83" s="8"/>
      <c r="L83" s="9"/>
      <c r="M83" s="8"/>
      <c r="N83" s="125"/>
    </row>
    <row r="84" spans="1:14" ht="15.75">
      <c r="A84" s="124"/>
      <c r="B84" s="125"/>
      <c r="C84" s="125"/>
      <c r="D84" s="125"/>
      <c r="E84" s="125"/>
      <c r="F84" s="125"/>
      <c r="G84" s="125"/>
      <c r="H84" s="125"/>
      <c r="I84" s="8"/>
      <c r="J84" s="8"/>
      <c r="K84" s="8"/>
      <c r="L84" s="9"/>
      <c r="M84" s="8"/>
      <c r="N84" s="125"/>
    </row>
    <row r="85" spans="1:14" ht="15.75">
      <c r="A85" s="124"/>
      <c r="B85" s="125"/>
      <c r="C85" s="125"/>
      <c r="D85" s="125"/>
      <c r="E85" s="125"/>
      <c r="F85" s="125"/>
      <c r="G85" s="125"/>
      <c r="H85" s="125"/>
      <c r="I85" s="8"/>
      <c r="J85" s="8"/>
      <c r="K85" s="8"/>
      <c r="L85" s="9"/>
      <c r="M85" s="8"/>
      <c r="N85" s="125"/>
    </row>
    <row r="86" spans="1:14" ht="91.5" customHeight="1">
      <c r="A86" s="124"/>
      <c r="B86" s="125"/>
      <c r="C86" s="125"/>
      <c r="D86" s="125"/>
      <c r="E86" s="125"/>
      <c r="F86" s="125"/>
      <c r="G86" s="125"/>
      <c r="H86" s="125"/>
      <c r="I86" s="8"/>
      <c r="J86" s="8"/>
      <c r="K86" s="8"/>
      <c r="L86" s="9"/>
      <c r="M86" s="8"/>
      <c r="N86" s="125"/>
    </row>
    <row r="87" spans="1:14" ht="47.25" customHeight="1">
      <c r="A87" s="124"/>
      <c r="B87" s="125"/>
      <c r="C87" s="125"/>
      <c r="D87" s="125"/>
      <c r="E87" s="125"/>
      <c r="F87" s="125"/>
      <c r="G87" s="125"/>
      <c r="H87" s="125"/>
      <c r="I87" s="21"/>
      <c r="J87" s="8"/>
      <c r="K87" s="8"/>
      <c r="L87" s="21"/>
      <c r="M87" s="21"/>
      <c r="N87" s="125"/>
    </row>
    <row r="88" spans="1:14" ht="15.75">
      <c r="A88" s="124"/>
      <c r="B88" s="125"/>
      <c r="C88" s="125"/>
      <c r="D88" s="125"/>
      <c r="E88" s="125"/>
      <c r="F88" s="125"/>
      <c r="G88" s="125"/>
      <c r="H88" s="125"/>
      <c r="I88" s="8"/>
      <c r="J88" s="8"/>
      <c r="K88" s="8"/>
      <c r="L88" s="9"/>
      <c r="M88" s="8"/>
      <c r="N88" s="125"/>
    </row>
    <row r="89" spans="1:14" ht="15.75">
      <c r="A89" s="124"/>
      <c r="B89" s="125"/>
      <c r="C89" s="125"/>
      <c r="D89" s="125"/>
      <c r="E89" s="125"/>
      <c r="F89" s="125"/>
      <c r="G89" s="125"/>
      <c r="H89" s="125"/>
      <c r="I89" s="8"/>
      <c r="J89" s="8"/>
      <c r="K89" s="8"/>
      <c r="L89" s="9"/>
      <c r="M89" s="8"/>
      <c r="N89" s="125"/>
    </row>
    <row r="90" spans="1:14" ht="15.75">
      <c r="A90" s="124"/>
      <c r="B90" s="125"/>
      <c r="C90" s="125"/>
      <c r="D90" s="125"/>
      <c r="E90" s="125"/>
      <c r="F90" s="125"/>
      <c r="G90" s="125"/>
      <c r="H90" s="125"/>
      <c r="I90" s="8"/>
      <c r="J90" s="8"/>
      <c r="K90" s="8"/>
      <c r="L90" s="9"/>
      <c r="M90" s="8"/>
      <c r="N90" s="125"/>
    </row>
    <row r="91" spans="1:14" ht="15.75">
      <c r="A91" s="124"/>
      <c r="B91" s="125"/>
      <c r="C91" s="125"/>
      <c r="D91" s="125"/>
      <c r="E91" s="125"/>
      <c r="F91" s="125"/>
      <c r="G91" s="125"/>
      <c r="H91" s="125"/>
      <c r="I91" s="8"/>
      <c r="J91" s="8"/>
      <c r="K91" s="8"/>
      <c r="L91" s="9"/>
      <c r="M91" s="8"/>
      <c r="N91" s="125"/>
    </row>
    <row r="92" spans="1:14" ht="15.75">
      <c r="A92" s="124"/>
      <c r="B92" s="125"/>
      <c r="C92" s="125"/>
      <c r="D92" s="125"/>
      <c r="E92" s="125"/>
      <c r="F92" s="125"/>
      <c r="G92" s="125"/>
      <c r="H92" s="125"/>
      <c r="I92" s="8"/>
      <c r="J92" s="8"/>
      <c r="K92" s="8"/>
      <c r="L92" s="9"/>
      <c r="M92" s="8"/>
      <c r="N92" s="125"/>
    </row>
    <row r="93" spans="1:14" ht="15.75">
      <c r="A93" s="124"/>
      <c r="B93" s="125"/>
      <c r="C93" s="125"/>
      <c r="D93" s="125"/>
      <c r="E93" s="125"/>
      <c r="F93" s="125"/>
      <c r="G93" s="125"/>
      <c r="H93" s="125"/>
      <c r="I93" s="8"/>
      <c r="J93" s="8"/>
      <c r="K93" s="8"/>
      <c r="L93" s="9"/>
      <c r="M93" s="8"/>
      <c r="N93" s="125"/>
    </row>
    <row r="94" spans="1:14" ht="84.75" customHeight="1">
      <c r="A94" s="124"/>
      <c r="B94" s="125"/>
      <c r="C94" s="125"/>
      <c r="D94" s="125"/>
      <c r="E94" s="125"/>
      <c r="F94" s="125"/>
      <c r="G94" s="125"/>
      <c r="H94" s="125"/>
      <c r="I94" s="8"/>
      <c r="J94" s="8"/>
      <c r="K94" s="8"/>
      <c r="L94" s="9"/>
      <c r="M94" s="8"/>
      <c r="N94" s="125"/>
    </row>
    <row r="95" spans="1:14" ht="15.75">
      <c r="A95" s="124"/>
      <c r="B95" s="125"/>
      <c r="C95" s="125"/>
      <c r="D95" s="125"/>
      <c r="E95" s="125"/>
      <c r="F95" s="125"/>
      <c r="G95" s="125"/>
      <c r="H95" s="125"/>
      <c r="I95" s="21"/>
      <c r="J95" s="8"/>
      <c r="K95" s="8"/>
      <c r="L95" s="21"/>
      <c r="M95" s="21"/>
      <c r="N95" s="125"/>
    </row>
    <row r="96" spans="1:14" ht="15.75">
      <c r="A96" s="124"/>
      <c r="B96" s="125"/>
      <c r="C96" s="125"/>
      <c r="D96" s="125"/>
      <c r="E96" s="125"/>
      <c r="F96" s="125"/>
      <c r="G96" s="125"/>
      <c r="H96" s="125"/>
      <c r="I96" s="8"/>
      <c r="J96" s="8"/>
      <c r="K96" s="8"/>
      <c r="L96" s="9"/>
      <c r="M96" s="8"/>
      <c r="N96" s="125"/>
    </row>
    <row r="97" spans="1:14" ht="15.75">
      <c r="A97" s="124"/>
      <c r="B97" s="125"/>
      <c r="C97" s="125"/>
      <c r="D97" s="125"/>
      <c r="E97" s="125"/>
      <c r="F97" s="125"/>
      <c r="G97" s="125"/>
      <c r="H97" s="125"/>
      <c r="I97" s="8"/>
      <c r="J97" s="8"/>
      <c r="K97" s="8"/>
      <c r="L97" s="9"/>
      <c r="M97" s="8"/>
      <c r="N97" s="125"/>
    </row>
    <row r="98" spans="1:14" ht="15.75">
      <c r="A98" s="124"/>
      <c r="B98" s="125"/>
      <c r="C98" s="125"/>
      <c r="D98" s="125"/>
      <c r="E98" s="125"/>
      <c r="F98" s="125"/>
      <c r="G98" s="125"/>
      <c r="H98" s="125"/>
      <c r="I98" s="8"/>
      <c r="J98" s="8"/>
      <c r="K98" s="8"/>
      <c r="L98" s="9"/>
      <c r="M98" s="8"/>
      <c r="N98" s="125"/>
    </row>
    <row r="99" spans="1:14" ht="15.75">
      <c r="A99" s="124"/>
      <c r="B99" s="125"/>
      <c r="C99" s="125"/>
      <c r="D99" s="125"/>
      <c r="E99" s="125"/>
      <c r="F99" s="125"/>
      <c r="G99" s="125"/>
      <c r="H99" s="125"/>
      <c r="I99" s="8"/>
      <c r="J99" s="8"/>
      <c r="K99" s="8"/>
      <c r="L99" s="9"/>
      <c r="M99" s="8"/>
      <c r="N99" s="125"/>
    </row>
    <row r="100" spans="1:14" ht="15.75">
      <c r="A100" s="124"/>
      <c r="B100" s="125"/>
      <c r="C100" s="125"/>
      <c r="D100" s="125"/>
      <c r="E100" s="125"/>
      <c r="F100" s="125"/>
      <c r="G100" s="125"/>
      <c r="H100" s="125"/>
      <c r="I100" s="8"/>
      <c r="J100" s="8"/>
      <c r="K100" s="8"/>
      <c r="L100" s="9"/>
      <c r="M100" s="8"/>
      <c r="N100" s="125"/>
    </row>
    <row r="101" spans="1:14" ht="15.75">
      <c r="A101" s="124"/>
      <c r="B101" s="125"/>
      <c r="C101" s="125"/>
      <c r="D101" s="125"/>
      <c r="E101" s="125"/>
      <c r="F101" s="125"/>
      <c r="G101" s="125"/>
      <c r="H101" s="125"/>
      <c r="I101" s="8"/>
      <c r="J101" s="8"/>
      <c r="K101" s="8"/>
      <c r="L101" s="9"/>
      <c r="M101" s="8"/>
      <c r="N101" s="125"/>
    </row>
    <row r="102" spans="1:14" ht="78" customHeight="1">
      <c r="A102" s="124"/>
      <c r="B102" s="125"/>
      <c r="C102" s="125"/>
      <c r="D102" s="125"/>
      <c r="E102" s="125"/>
      <c r="F102" s="125"/>
      <c r="G102" s="125"/>
      <c r="H102" s="125"/>
      <c r="I102" s="8"/>
      <c r="J102" s="8"/>
      <c r="K102" s="8"/>
      <c r="L102" s="9"/>
      <c r="M102" s="8"/>
      <c r="N102" s="125"/>
    </row>
    <row r="103" spans="1:14" ht="15.75">
      <c r="A103" s="124"/>
      <c r="B103" s="125"/>
      <c r="C103" s="125"/>
      <c r="D103" s="125"/>
      <c r="E103" s="125"/>
      <c r="F103" s="125"/>
      <c r="G103" s="125"/>
      <c r="H103" s="125"/>
      <c r="I103" s="21"/>
      <c r="J103" s="8"/>
      <c r="K103" s="8"/>
      <c r="L103" s="21"/>
      <c r="M103" s="21"/>
      <c r="N103" s="125"/>
    </row>
    <row r="104" spans="1:14" ht="15.75">
      <c r="A104" s="124"/>
      <c r="B104" s="125"/>
      <c r="C104" s="125"/>
      <c r="D104" s="125"/>
      <c r="E104" s="125"/>
      <c r="F104" s="125"/>
      <c r="G104" s="125"/>
      <c r="H104" s="125"/>
      <c r="I104" s="8"/>
      <c r="J104" s="8"/>
      <c r="K104" s="8"/>
      <c r="L104" s="9"/>
      <c r="M104" s="8"/>
      <c r="N104" s="125"/>
    </row>
    <row r="105" spans="1:14" ht="15.75">
      <c r="A105" s="124"/>
      <c r="B105" s="125"/>
      <c r="C105" s="125"/>
      <c r="D105" s="125"/>
      <c r="E105" s="125"/>
      <c r="F105" s="125"/>
      <c r="G105" s="125"/>
      <c r="H105" s="125"/>
      <c r="I105" s="8"/>
      <c r="J105" s="8"/>
      <c r="K105" s="8"/>
      <c r="L105" s="9"/>
      <c r="M105" s="8"/>
      <c r="N105" s="125"/>
    </row>
    <row r="106" spans="1:14" ht="15.75">
      <c r="A106" s="124"/>
      <c r="B106" s="125"/>
      <c r="C106" s="125"/>
      <c r="D106" s="125"/>
      <c r="E106" s="125"/>
      <c r="F106" s="125"/>
      <c r="G106" s="125"/>
      <c r="H106" s="125"/>
      <c r="I106" s="8"/>
      <c r="J106" s="8"/>
      <c r="K106" s="8"/>
      <c r="L106" s="9"/>
      <c r="M106" s="8"/>
      <c r="N106" s="125"/>
    </row>
    <row r="107" spans="1:14" ht="15.75">
      <c r="A107" s="124"/>
      <c r="B107" s="125"/>
      <c r="C107" s="125"/>
      <c r="D107" s="125"/>
      <c r="E107" s="125"/>
      <c r="F107" s="125"/>
      <c r="G107" s="125"/>
      <c r="H107" s="125"/>
      <c r="I107" s="8"/>
      <c r="J107" s="8"/>
      <c r="K107" s="8"/>
      <c r="L107" s="9"/>
      <c r="M107" s="8"/>
      <c r="N107" s="125"/>
    </row>
    <row r="108" spans="1:14" ht="15.75">
      <c r="A108" s="124"/>
      <c r="B108" s="125"/>
      <c r="C108" s="125"/>
      <c r="D108" s="125"/>
      <c r="E108" s="125"/>
      <c r="F108" s="125"/>
      <c r="G108" s="125"/>
      <c r="H108" s="125"/>
      <c r="I108" s="8"/>
      <c r="J108" s="8"/>
      <c r="K108" s="8"/>
      <c r="L108" s="9"/>
      <c r="M108" s="8"/>
      <c r="N108" s="125"/>
    </row>
    <row r="109" spans="1:14" ht="15.75">
      <c r="A109" s="124"/>
      <c r="B109" s="125"/>
      <c r="C109" s="125"/>
      <c r="D109" s="125"/>
      <c r="E109" s="125"/>
      <c r="F109" s="125"/>
      <c r="G109" s="125"/>
      <c r="H109" s="125"/>
      <c r="I109" s="8"/>
      <c r="J109" s="8"/>
      <c r="K109" s="8"/>
      <c r="L109" s="9"/>
      <c r="M109" s="8"/>
      <c r="N109" s="125"/>
    </row>
    <row r="110" spans="1:14" ht="82.5" customHeight="1">
      <c r="A110" s="124"/>
      <c r="B110" s="125"/>
      <c r="C110" s="125"/>
      <c r="D110" s="125"/>
      <c r="E110" s="125"/>
      <c r="F110" s="125"/>
      <c r="G110" s="125"/>
      <c r="H110" s="125"/>
      <c r="I110" s="8"/>
      <c r="J110" s="8"/>
      <c r="K110" s="8"/>
      <c r="L110" s="9"/>
      <c r="M110" s="8"/>
      <c r="N110" s="125"/>
    </row>
    <row r="111" spans="1:14" ht="47.25" customHeight="1">
      <c r="A111" s="124"/>
      <c r="B111" s="125"/>
      <c r="C111" s="125"/>
      <c r="D111" s="125"/>
      <c r="E111" s="125"/>
      <c r="F111" s="125"/>
      <c r="G111" s="125"/>
      <c r="H111" s="125"/>
      <c r="I111" s="21"/>
      <c r="J111" s="8"/>
      <c r="K111" s="8"/>
      <c r="L111" s="21"/>
      <c r="M111" s="21"/>
      <c r="N111" s="125"/>
    </row>
    <row r="112" spans="1:14" ht="15.75">
      <c r="A112" s="124"/>
      <c r="B112" s="125"/>
      <c r="C112" s="125"/>
      <c r="D112" s="125"/>
      <c r="E112" s="125"/>
      <c r="F112" s="125"/>
      <c r="G112" s="125"/>
      <c r="H112" s="125"/>
      <c r="I112" s="8"/>
      <c r="J112" s="8"/>
      <c r="K112" s="8"/>
      <c r="L112" s="9"/>
      <c r="M112" s="8"/>
      <c r="N112" s="125"/>
    </row>
    <row r="113" spans="1:14" ht="15.75">
      <c r="A113" s="124"/>
      <c r="B113" s="125"/>
      <c r="C113" s="125"/>
      <c r="D113" s="125"/>
      <c r="E113" s="125"/>
      <c r="F113" s="125"/>
      <c r="G113" s="125"/>
      <c r="H113" s="125"/>
      <c r="I113" s="8"/>
      <c r="J113" s="8"/>
      <c r="K113" s="8"/>
      <c r="L113" s="9"/>
      <c r="M113" s="8"/>
      <c r="N113" s="125"/>
    </row>
    <row r="114" spans="1:14" ht="15.75">
      <c r="A114" s="124"/>
      <c r="B114" s="125"/>
      <c r="C114" s="125"/>
      <c r="D114" s="125"/>
      <c r="E114" s="125"/>
      <c r="F114" s="125"/>
      <c r="G114" s="125"/>
      <c r="H114" s="125"/>
      <c r="I114" s="8"/>
      <c r="J114" s="8"/>
      <c r="K114" s="8"/>
      <c r="L114" s="9"/>
      <c r="M114" s="8"/>
      <c r="N114" s="125"/>
    </row>
    <row r="115" spans="1:14" ht="15.75">
      <c r="A115" s="124"/>
      <c r="B115" s="125"/>
      <c r="C115" s="125"/>
      <c r="D115" s="125"/>
      <c r="E115" s="125"/>
      <c r="F115" s="125"/>
      <c r="G115" s="125"/>
      <c r="H115" s="125"/>
      <c r="I115" s="8"/>
      <c r="J115" s="8"/>
      <c r="K115" s="8"/>
      <c r="L115" s="9"/>
      <c r="M115" s="8"/>
      <c r="N115" s="125"/>
    </row>
    <row r="116" spans="1:14" ht="15.75">
      <c r="A116" s="124"/>
      <c r="B116" s="125"/>
      <c r="C116" s="125"/>
      <c r="D116" s="125"/>
      <c r="E116" s="125"/>
      <c r="F116" s="125"/>
      <c r="G116" s="125"/>
      <c r="H116" s="125"/>
      <c r="I116" s="8"/>
      <c r="J116" s="8"/>
      <c r="K116" s="8"/>
      <c r="L116" s="9"/>
      <c r="M116" s="8"/>
      <c r="N116" s="125"/>
    </row>
    <row r="117" spans="1:14" ht="15.75">
      <c r="A117" s="124"/>
      <c r="B117" s="125"/>
      <c r="C117" s="125"/>
      <c r="D117" s="125"/>
      <c r="E117" s="125"/>
      <c r="F117" s="125"/>
      <c r="G117" s="125"/>
      <c r="H117" s="125"/>
      <c r="I117" s="8"/>
      <c r="J117" s="8"/>
      <c r="K117" s="8"/>
      <c r="L117" s="9"/>
      <c r="M117" s="8"/>
      <c r="N117" s="125"/>
    </row>
    <row r="118" spans="1:14" ht="15.75">
      <c r="A118" s="124"/>
      <c r="B118" s="125"/>
      <c r="C118" s="125"/>
      <c r="D118" s="125"/>
      <c r="E118" s="125"/>
      <c r="F118" s="125"/>
      <c r="G118" s="125"/>
      <c r="H118" s="125"/>
      <c r="I118" s="8"/>
      <c r="J118" s="8"/>
      <c r="K118" s="8"/>
      <c r="L118" s="9"/>
      <c r="M118" s="8"/>
      <c r="N118" s="125"/>
    </row>
    <row r="119" spans="1:14" ht="15.75">
      <c r="A119" s="124"/>
      <c r="B119" s="125"/>
      <c r="C119" s="125"/>
      <c r="D119" s="125"/>
      <c r="E119" s="125"/>
      <c r="F119" s="125"/>
      <c r="G119" s="125"/>
      <c r="H119" s="125"/>
      <c r="I119" s="21"/>
      <c r="J119" s="8"/>
      <c r="K119" s="8"/>
      <c r="L119" s="21"/>
      <c r="M119" s="21"/>
      <c r="N119" s="125"/>
    </row>
    <row r="120" spans="1:14" ht="15.75">
      <c r="A120" s="124"/>
      <c r="B120" s="125"/>
      <c r="C120" s="125"/>
      <c r="D120" s="125"/>
      <c r="E120" s="125"/>
      <c r="F120" s="125"/>
      <c r="G120" s="125"/>
      <c r="H120" s="125"/>
      <c r="I120" s="8"/>
      <c r="J120" s="8"/>
      <c r="K120" s="8"/>
      <c r="L120" s="9"/>
      <c r="M120" s="8"/>
      <c r="N120" s="125"/>
    </row>
    <row r="121" spans="1:14" ht="15.75">
      <c r="A121" s="124"/>
      <c r="B121" s="125"/>
      <c r="C121" s="125"/>
      <c r="D121" s="125"/>
      <c r="E121" s="125"/>
      <c r="F121" s="125"/>
      <c r="G121" s="125"/>
      <c r="H121" s="125"/>
      <c r="I121" s="8"/>
      <c r="J121" s="8"/>
      <c r="K121" s="8"/>
      <c r="L121" s="9"/>
      <c r="M121" s="8"/>
      <c r="N121" s="125"/>
    </row>
    <row r="122" spans="1:14" ht="15.75">
      <c r="A122" s="124"/>
      <c r="B122" s="125"/>
      <c r="C122" s="125"/>
      <c r="D122" s="125"/>
      <c r="E122" s="125"/>
      <c r="F122" s="125"/>
      <c r="G122" s="125"/>
      <c r="H122" s="125"/>
      <c r="I122" s="8"/>
      <c r="J122" s="8"/>
      <c r="K122" s="8"/>
      <c r="L122" s="9"/>
      <c r="M122" s="8"/>
      <c r="N122" s="125"/>
    </row>
    <row r="123" spans="1:14" ht="15.75">
      <c r="A123" s="124"/>
      <c r="B123" s="125"/>
      <c r="C123" s="125"/>
      <c r="D123" s="125"/>
      <c r="E123" s="125"/>
      <c r="F123" s="125"/>
      <c r="G123" s="125"/>
      <c r="H123" s="125"/>
      <c r="I123" s="8"/>
      <c r="J123" s="8"/>
      <c r="K123" s="8"/>
      <c r="L123" s="9"/>
      <c r="M123" s="8"/>
      <c r="N123" s="125"/>
    </row>
    <row r="124" spans="1:14" ht="15.75">
      <c r="A124" s="124"/>
      <c r="B124" s="125"/>
      <c r="C124" s="125"/>
      <c r="D124" s="125"/>
      <c r="E124" s="125"/>
      <c r="F124" s="125"/>
      <c r="G124" s="125"/>
      <c r="H124" s="125"/>
      <c r="I124" s="8"/>
      <c r="J124" s="8"/>
      <c r="K124" s="8"/>
      <c r="L124" s="9"/>
      <c r="M124" s="8"/>
      <c r="N124" s="125"/>
    </row>
    <row r="125" spans="1:14" ht="15.75">
      <c r="A125" s="124"/>
      <c r="B125" s="125"/>
      <c r="C125" s="125"/>
      <c r="D125" s="125"/>
      <c r="E125" s="125"/>
      <c r="F125" s="125"/>
      <c r="G125" s="125"/>
      <c r="H125" s="125"/>
      <c r="I125" s="8"/>
      <c r="J125" s="8"/>
      <c r="K125" s="8"/>
      <c r="L125" s="9"/>
      <c r="M125" s="8"/>
      <c r="N125" s="125"/>
    </row>
    <row r="126" spans="1:14" ht="15.75">
      <c r="A126" s="124"/>
      <c r="B126" s="125"/>
      <c r="C126" s="125"/>
      <c r="D126" s="125"/>
      <c r="E126" s="125"/>
      <c r="F126" s="125"/>
      <c r="G126" s="125"/>
      <c r="H126" s="125"/>
      <c r="I126" s="8"/>
      <c r="J126" s="8"/>
      <c r="K126" s="8"/>
      <c r="L126" s="9"/>
      <c r="M126" s="8"/>
      <c r="N126" s="125"/>
    </row>
    <row r="127" spans="1:14" ht="15.75">
      <c r="A127" s="124"/>
      <c r="B127" s="125"/>
      <c r="C127" s="125"/>
      <c r="D127" s="125"/>
      <c r="E127" s="125"/>
      <c r="F127" s="125"/>
      <c r="G127" s="125"/>
      <c r="H127" s="125"/>
      <c r="I127" s="21"/>
      <c r="J127" s="8"/>
      <c r="K127" s="8"/>
      <c r="L127" s="21"/>
      <c r="M127" s="21"/>
      <c r="N127" s="125"/>
    </row>
    <row r="128" spans="1:14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8"/>
      <c r="J129" s="8"/>
      <c r="K129" s="8"/>
      <c r="L129" s="9"/>
      <c r="M129" s="8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8"/>
      <c r="J131" s="8"/>
      <c r="K131" s="8"/>
      <c r="L131" s="9"/>
      <c r="M131" s="8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8"/>
      <c r="J132" s="8"/>
      <c r="K132" s="8"/>
      <c r="L132" s="9"/>
      <c r="M132" s="8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8"/>
      <c r="J133" s="8"/>
      <c r="K133" s="8"/>
      <c r="L133" s="9"/>
      <c r="M133" s="8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8"/>
      <c r="J134" s="8"/>
      <c r="K134" s="8"/>
      <c r="L134" s="9"/>
      <c r="M134" s="8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21"/>
      <c r="J135" s="8"/>
      <c r="K135" s="8"/>
      <c r="L135" s="21"/>
      <c r="M135" s="21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8"/>
      <c r="J137" s="8"/>
      <c r="K137" s="8"/>
      <c r="L137" s="9"/>
      <c r="M137" s="8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8"/>
      <c r="J139" s="8"/>
      <c r="K139" s="8"/>
      <c r="L139" s="9"/>
      <c r="M139" s="8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8"/>
      <c r="J140" s="8"/>
      <c r="K140" s="8"/>
      <c r="L140" s="9"/>
      <c r="M140" s="8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8"/>
      <c r="J141" s="8"/>
      <c r="K141" s="8"/>
      <c r="L141" s="9"/>
      <c r="M141" s="8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8"/>
      <c r="K142" s="8"/>
      <c r="L142" s="9"/>
      <c r="M142" s="8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21"/>
      <c r="J143" s="8"/>
      <c r="K143" s="8"/>
      <c r="L143" s="21"/>
      <c r="M143" s="21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8"/>
      <c r="J147" s="8"/>
      <c r="K147" s="8"/>
      <c r="L147" s="9"/>
      <c r="M147" s="8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8"/>
      <c r="J149" s="8"/>
      <c r="K149" s="8"/>
      <c r="L149" s="9"/>
      <c r="M149" s="8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21"/>
      <c r="J151" s="8"/>
      <c r="K151" s="8"/>
      <c r="L151" s="21"/>
      <c r="M151" s="21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8"/>
      <c r="J155" s="8"/>
      <c r="K155" s="8"/>
      <c r="L155" s="9"/>
      <c r="M155" s="8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8"/>
      <c r="J157" s="8"/>
      <c r="K157" s="8"/>
      <c r="L157" s="9"/>
      <c r="M157" s="8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21"/>
      <c r="J159" s="8"/>
      <c r="K159" s="8"/>
      <c r="L159" s="21"/>
      <c r="M159" s="21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8"/>
      <c r="J163" s="8"/>
      <c r="K163" s="8"/>
      <c r="L163" s="9"/>
      <c r="M163" s="8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15.75">
      <c r="A165" s="124"/>
      <c r="B165" s="125"/>
      <c r="C165" s="125"/>
      <c r="D165" s="125"/>
      <c r="E165" s="125"/>
      <c r="F165" s="125"/>
      <c r="G165" s="125"/>
      <c r="H165" s="125"/>
      <c r="I165" s="8"/>
      <c r="J165" s="8"/>
      <c r="K165" s="8"/>
      <c r="L165" s="9"/>
      <c r="M165" s="8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47.25" customHeight="1">
      <c r="A167" s="124"/>
      <c r="B167" s="125"/>
      <c r="C167" s="125"/>
      <c r="D167" s="125"/>
      <c r="E167" s="125"/>
      <c r="F167" s="125"/>
      <c r="G167" s="125"/>
      <c r="H167" s="125"/>
      <c r="I167" s="21"/>
      <c r="J167" s="8"/>
      <c r="K167" s="8"/>
      <c r="L167" s="21"/>
      <c r="M167" s="21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8"/>
      <c r="J171" s="8"/>
      <c r="K171" s="8"/>
      <c r="L171" s="9"/>
      <c r="M171" s="8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8"/>
      <c r="J173" s="8"/>
      <c r="K173" s="8"/>
      <c r="L173" s="9"/>
      <c r="M173" s="8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15.75">
      <c r="A175" s="124"/>
      <c r="B175" s="125"/>
      <c r="C175" s="125"/>
      <c r="D175" s="125"/>
      <c r="E175" s="125"/>
      <c r="F175" s="125"/>
      <c r="G175" s="125"/>
      <c r="H175" s="125"/>
      <c r="I175" s="21"/>
      <c r="J175" s="8"/>
      <c r="K175" s="8"/>
      <c r="L175" s="21"/>
      <c r="M175" s="21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8"/>
      <c r="J179" s="8"/>
      <c r="K179" s="8"/>
      <c r="L179" s="9"/>
      <c r="M179" s="8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15.75">
      <c r="A181" s="124"/>
      <c r="B181" s="125"/>
      <c r="C181" s="125"/>
      <c r="D181" s="125"/>
      <c r="E181" s="125"/>
      <c r="F181" s="125"/>
      <c r="G181" s="125"/>
      <c r="H181" s="125"/>
      <c r="I181" s="8"/>
      <c r="J181" s="8"/>
      <c r="K181" s="8"/>
      <c r="L181" s="9"/>
      <c r="M181" s="8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47.25" customHeight="1">
      <c r="A183" s="124"/>
      <c r="B183" s="125"/>
      <c r="C183" s="125"/>
      <c r="D183" s="125"/>
      <c r="E183" s="125"/>
      <c r="F183" s="125"/>
      <c r="G183" s="125"/>
      <c r="H183" s="125"/>
      <c r="I183" s="21"/>
      <c r="J183" s="8"/>
      <c r="K183" s="8"/>
      <c r="L183" s="21"/>
      <c r="M183" s="21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8"/>
      <c r="J187" s="8"/>
      <c r="K187" s="8"/>
      <c r="L187" s="9"/>
      <c r="M187" s="8"/>
      <c r="N187" s="125"/>
    </row>
    <row r="188" spans="1:14" ht="15.75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8"/>
      <c r="J189" s="8"/>
      <c r="K189" s="8"/>
      <c r="L189" s="9"/>
      <c r="M189" s="8"/>
      <c r="N189" s="125"/>
    </row>
    <row r="190" spans="1:14" ht="84.75" customHeight="1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15.75">
      <c r="A191" s="124"/>
      <c r="B191" s="125"/>
      <c r="C191" s="125"/>
      <c r="D191" s="125"/>
      <c r="E191" s="125"/>
      <c r="F191" s="125"/>
      <c r="G191" s="125"/>
      <c r="H191" s="125"/>
      <c r="I191" s="21"/>
      <c r="J191" s="8"/>
      <c r="K191" s="8"/>
      <c r="L191" s="21"/>
      <c r="M191" s="21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8"/>
      <c r="J195" s="8"/>
      <c r="K195" s="8"/>
      <c r="L195" s="9"/>
      <c r="M195" s="8"/>
      <c r="N195" s="125"/>
    </row>
    <row r="196" spans="1:14" ht="15.75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15.75">
      <c r="A197" s="124"/>
      <c r="B197" s="125"/>
      <c r="C197" s="125"/>
      <c r="D197" s="125"/>
      <c r="E197" s="125"/>
      <c r="F197" s="125"/>
      <c r="G197" s="125"/>
      <c r="H197" s="125"/>
      <c r="I197" s="8"/>
      <c r="J197" s="8"/>
      <c r="K197" s="8"/>
      <c r="L197" s="9"/>
      <c r="M197" s="8"/>
      <c r="N197" s="125"/>
    </row>
    <row r="198" spans="1:14" ht="165.75" customHeight="1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15.75">
      <c r="A199" s="124"/>
      <c r="B199" s="125"/>
      <c r="C199" s="125"/>
      <c r="D199" s="125"/>
      <c r="E199" s="125"/>
      <c r="F199" s="125"/>
      <c r="G199" s="125"/>
      <c r="H199" s="125"/>
      <c r="I199" s="21"/>
      <c r="J199" s="8"/>
      <c r="K199" s="8"/>
      <c r="L199" s="21"/>
      <c r="M199" s="21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8"/>
      <c r="J203" s="8"/>
      <c r="K203" s="8"/>
      <c r="L203" s="9"/>
      <c r="M203" s="8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15.75">
      <c r="A205" s="124"/>
      <c r="B205" s="125"/>
      <c r="C205" s="125"/>
      <c r="D205" s="125"/>
      <c r="E205" s="125"/>
      <c r="F205" s="125"/>
      <c r="G205" s="125"/>
      <c r="H205" s="125"/>
      <c r="I205" s="8"/>
      <c r="J205" s="8"/>
      <c r="K205" s="8"/>
      <c r="L205" s="9"/>
      <c r="M205" s="8"/>
      <c r="N205" s="125"/>
    </row>
    <row r="206" spans="1:14" ht="15.75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47.25" customHeight="1">
      <c r="A207" s="124"/>
      <c r="B207" s="125"/>
      <c r="C207" s="125"/>
      <c r="D207" s="125"/>
      <c r="E207" s="125"/>
      <c r="F207" s="125"/>
      <c r="G207" s="125"/>
      <c r="H207" s="125"/>
      <c r="I207" s="21"/>
      <c r="J207" s="8"/>
      <c r="K207" s="8"/>
      <c r="L207" s="21"/>
      <c r="M207" s="21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8"/>
      <c r="J211" s="8"/>
      <c r="K211" s="8"/>
      <c r="L211" s="9"/>
      <c r="M211" s="8"/>
      <c r="N211" s="125"/>
    </row>
    <row r="212" spans="1:14" ht="15.75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8"/>
      <c r="J213" s="8"/>
      <c r="K213" s="8"/>
      <c r="L213" s="9"/>
      <c r="M213" s="8"/>
      <c r="N213" s="125"/>
    </row>
    <row r="214" spans="1:14" ht="30.75" customHeight="1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15.75">
      <c r="A215" s="124"/>
      <c r="B215" s="125"/>
      <c r="C215" s="125"/>
      <c r="D215" s="125"/>
      <c r="E215" s="125"/>
      <c r="F215" s="125"/>
      <c r="G215" s="125"/>
      <c r="H215" s="125"/>
      <c r="I215" s="21"/>
      <c r="J215" s="8"/>
      <c r="K215" s="8"/>
      <c r="L215" s="21"/>
      <c r="M215" s="21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8"/>
      <c r="J219" s="8"/>
      <c r="K219" s="8"/>
      <c r="L219" s="9"/>
      <c r="M219" s="8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15.75">
      <c r="A221" s="124"/>
      <c r="B221" s="125"/>
      <c r="C221" s="125"/>
      <c r="D221" s="125"/>
      <c r="E221" s="125"/>
      <c r="F221" s="125"/>
      <c r="G221" s="125"/>
      <c r="H221" s="125"/>
      <c r="I221" s="8"/>
      <c r="J221" s="8"/>
      <c r="K221" s="8"/>
      <c r="L221" s="9"/>
      <c r="M221" s="8"/>
      <c r="N221" s="125"/>
    </row>
    <row r="222" spans="1:14" ht="15.75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15.75">
      <c r="A223" s="124"/>
      <c r="B223" s="125"/>
      <c r="C223" s="125"/>
      <c r="D223" s="125"/>
      <c r="E223" s="125"/>
      <c r="F223" s="125"/>
      <c r="G223" s="125"/>
      <c r="H223" s="125"/>
      <c r="I223" s="21"/>
      <c r="J223" s="8"/>
      <c r="K223" s="8"/>
      <c r="L223" s="21"/>
      <c r="M223" s="21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8"/>
      <c r="J227" s="8"/>
      <c r="K227" s="8"/>
      <c r="L227" s="9"/>
      <c r="M227" s="8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15.75">
      <c r="A229" s="124"/>
      <c r="B229" s="125"/>
      <c r="C229" s="125"/>
      <c r="D229" s="125"/>
      <c r="E229" s="125"/>
      <c r="F229" s="125"/>
      <c r="G229" s="125"/>
      <c r="H229" s="125"/>
      <c r="I229" s="8"/>
      <c r="J229" s="8"/>
      <c r="K229" s="8"/>
      <c r="L229" s="9"/>
      <c r="M229" s="8"/>
      <c r="N229" s="125"/>
    </row>
    <row r="230" spans="1:14" ht="15.75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47.25" customHeight="1">
      <c r="A231" s="124"/>
      <c r="B231" s="125"/>
      <c r="C231" s="125"/>
      <c r="D231" s="125"/>
      <c r="E231" s="125"/>
      <c r="F231" s="125"/>
      <c r="G231" s="125"/>
      <c r="H231" s="125"/>
      <c r="I231" s="21"/>
      <c r="J231" s="8"/>
      <c r="K231" s="8"/>
      <c r="L231" s="21"/>
      <c r="M231" s="21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8"/>
      <c r="J235" s="8"/>
      <c r="K235" s="8"/>
      <c r="L235" s="9"/>
      <c r="M235" s="8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8"/>
      <c r="J237" s="8"/>
      <c r="K237" s="8"/>
      <c r="L237" s="9"/>
      <c r="M237" s="8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15.75">
      <c r="A239" s="124"/>
      <c r="B239" s="125"/>
      <c r="C239" s="125"/>
      <c r="D239" s="125"/>
      <c r="E239" s="125"/>
      <c r="F239" s="125"/>
      <c r="G239" s="125"/>
      <c r="H239" s="125"/>
      <c r="I239" s="21"/>
      <c r="J239" s="8"/>
      <c r="K239" s="8"/>
      <c r="L239" s="21"/>
      <c r="M239" s="21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8"/>
      <c r="J243" s="8"/>
      <c r="K243" s="8"/>
      <c r="L243" s="9"/>
      <c r="M243" s="8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8"/>
      <c r="J245" s="8"/>
      <c r="K245" s="8"/>
      <c r="L245" s="9"/>
      <c r="M245" s="8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15.75">
      <c r="A247" s="124"/>
      <c r="B247" s="125"/>
      <c r="C247" s="125"/>
      <c r="D247" s="125"/>
      <c r="E247" s="125"/>
      <c r="F247" s="125"/>
      <c r="G247" s="125"/>
      <c r="H247" s="125"/>
      <c r="I247" s="21"/>
      <c r="J247" s="8"/>
      <c r="K247" s="8"/>
      <c r="L247" s="21"/>
      <c r="M247" s="21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8"/>
      <c r="J251" s="8"/>
      <c r="K251" s="8"/>
      <c r="L251" s="9"/>
      <c r="M251" s="8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8"/>
      <c r="J253" s="8"/>
      <c r="K253" s="8"/>
      <c r="L253" s="9"/>
      <c r="M253" s="8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21"/>
      <c r="J255" s="8"/>
      <c r="K255" s="8"/>
      <c r="L255" s="21"/>
      <c r="M255" s="21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8"/>
      <c r="J259" s="8"/>
      <c r="K259" s="8"/>
      <c r="L259" s="9"/>
      <c r="M259" s="8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15.75">
      <c r="A261" s="124"/>
      <c r="B261" s="125"/>
      <c r="C261" s="125"/>
      <c r="D261" s="125"/>
      <c r="E261" s="125"/>
      <c r="F261" s="125"/>
      <c r="G261" s="125"/>
      <c r="H261" s="125"/>
      <c r="I261" s="8"/>
      <c r="J261" s="8"/>
      <c r="K261" s="8"/>
      <c r="L261" s="9"/>
      <c r="M261" s="8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47.25" customHeight="1">
      <c r="A263" s="124"/>
      <c r="B263" s="125"/>
      <c r="C263" s="125"/>
      <c r="D263" s="125"/>
      <c r="E263" s="125"/>
      <c r="F263" s="125"/>
      <c r="G263" s="125"/>
      <c r="H263" s="125"/>
      <c r="I263" s="21"/>
      <c r="J263" s="8"/>
      <c r="K263" s="8"/>
      <c r="L263" s="21"/>
      <c r="M263" s="21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8"/>
      <c r="J267" s="8"/>
      <c r="K267" s="8"/>
      <c r="L267" s="9"/>
      <c r="M267" s="8"/>
      <c r="N267" s="125"/>
    </row>
    <row r="268" spans="1:14" ht="15.75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8"/>
      <c r="J269" s="8"/>
      <c r="K269" s="8"/>
      <c r="L269" s="9"/>
      <c r="M269" s="8"/>
      <c r="N269" s="125"/>
    </row>
    <row r="270" spans="1:14" ht="85.5" customHeight="1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15.75">
      <c r="A271" s="124"/>
      <c r="B271" s="125"/>
      <c r="C271" s="125"/>
      <c r="D271" s="125"/>
      <c r="E271" s="125"/>
      <c r="F271" s="125"/>
      <c r="G271" s="125"/>
      <c r="H271" s="125"/>
      <c r="I271" s="21"/>
      <c r="J271" s="8"/>
      <c r="K271" s="8"/>
      <c r="L271" s="21"/>
      <c r="M271" s="21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8"/>
      <c r="J275" s="8"/>
      <c r="K275" s="8"/>
      <c r="L275" s="9"/>
      <c r="M275" s="8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15.75">
      <c r="A277" s="124"/>
      <c r="B277" s="125"/>
      <c r="C277" s="125"/>
      <c r="D277" s="125"/>
      <c r="E277" s="125"/>
      <c r="F277" s="125"/>
      <c r="G277" s="125"/>
      <c r="H277" s="125"/>
      <c r="I277" s="8"/>
      <c r="J277" s="8"/>
      <c r="K277" s="8"/>
      <c r="L277" s="9"/>
      <c r="M277" s="8"/>
      <c r="N277" s="125"/>
    </row>
    <row r="278" spans="1:14" ht="15.75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47.25" customHeight="1"/>
  </sheetData>
  <mergeCells count="181">
    <mergeCell ref="A1:N1"/>
    <mergeCell ref="A2:A4"/>
    <mergeCell ref="B2:C4"/>
    <mergeCell ref="D2:F4"/>
    <mergeCell ref="G2:H4"/>
    <mergeCell ref="I2:M2"/>
    <mergeCell ref="N2:N4"/>
    <mergeCell ref="I3:I4"/>
    <mergeCell ref="J3:J4"/>
    <mergeCell ref="K3:M3"/>
    <mergeCell ref="A5:A12"/>
    <mergeCell ref="B5:C12"/>
    <mergeCell ref="D5:F12"/>
    <mergeCell ref="G5:H12"/>
    <mergeCell ref="N5:N12"/>
    <mergeCell ref="A13:A20"/>
    <mergeCell ref="B13:C20"/>
    <mergeCell ref="D13:F20"/>
    <mergeCell ref="G13:H20"/>
    <mergeCell ref="N13:N20"/>
    <mergeCell ref="A38:A45"/>
    <mergeCell ref="B38:C45"/>
    <mergeCell ref="D38:F45"/>
    <mergeCell ref="G38:H45"/>
    <mergeCell ref="N38:N45"/>
    <mergeCell ref="B46:I46"/>
    <mergeCell ref="A22:A29"/>
    <mergeCell ref="B22:C29"/>
    <mergeCell ref="D22:F29"/>
    <mergeCell ref="G22:H29"/>
    <mergeCell ref="N22:N29"/>
    <mergeCell ref="A30:A37"/>
    <mergeCell ref="B30:C37"/>
    <mergeCell ref="D30:F37"/>
    <mergeCell ref="G30:H37"/>
    <mergeCell ref="N30:N37"/>
    <mergeCell ref="A47:A54"/>
    <mergeCell ref="B47:C54"/>
    <mergeCell ref="D47:F54"/>
    <mergeCell ref="G47:H54"/>
    <mergeCell ref="N47:N54"/>
    <mergeCell ref="A55:A62"/>
    <mergeCell ref="B55:C62"/>
    <mergeCell ref="D55:F62"/>
    <mergeCell ref="G55:H62"/>
    <mergeCell ref="N55:N62"/>
    <mergeCell ref="A63:A70"/>
    <mergeCell ref="B63:C70"/>
    <mergeCell ref="D63:F70"/>
    <mergeCell ref="G63:H70"/>
    <mergeCell ref="N63:N70"/>
    <mergeCell ref="A71:A78"/>
    <mergeCell ref="B71:C78"/>
    <mergeCell ref="D71:F78"/>
    <mergeCell ref="G71:H78"/>
    <mergeCell ref="N71:N78"/>
    <mergeCell ref="A79:A86"/>
    <mergeCell ref="B79:C86"/>
    <mergeCell ref="D79:F86"/>
    <mergeCell ref="G79:H86"/>
    <mergeCell ref="N79:N86"/>
    <mergeCell ref="A87:A94"/>
    <mergeCell ref="B87:C94"/>
    <mergeCell ref="D87:F94"/>
    <mergeCell ref="G87:H94"/>
    <mergeCell ref="N87:N94"/>
    <mergeCell ref="A95:A102"/>
    <mergeCell ref="B95:C102"/>
    <mergeCell ref="D95:F102"/>
    <mergeCell ref="G95:H102"/>
    <mergeCell ref="N95:N102"/>
    <mergeCell ref="A103:A110"/>
    <mergeCell ref="B103:C110"/>
    <mergeCell ref="D103:F110"/>
    <mergeCell ref="G103:H110"/>
    <mergeCell ref="N103:N110"/>
    <mergeCell ref="A111:A118"/>
    <mergeCell ref="B111:C118"/>
    <mergeCell ref="D111:F118"/>
    <mergeCell ref="G111:H118"/>
    <mergeCell ref="N111:N118"/>
    <mergeCell ref="A119:A126"/>
    <mergeCell ref="B119:C126"/>
    <mergeCell ref="D119:F126"/>
    <mergeCell ref="G119:H126"/>
    <mergeCell ref="N119:N126"/>
    <mergeCell ref="A127:A134"/>
    <mergeCell ref="B127:C134"/>
    <mergeCell ref="D127:F134"/>
    <mergeCell ref="G127:H134"/>
    <mergeCell ref="N127:N134"/>
    <mergeCell ref="A135:A142"/>
    <mergeCell ref="B135:C142"/>
    <mergeCell ref="D135:F142"/>
    <mergeCell ref="G135:H142"/>
    <mergeCell ref="N135:N142"/>
    <mergeCell ref="A143:A150"/>
    <mergeCell ref="B143:C150"/>
    <mergeCell ref="D143:F150"/>
    <mergeCell ref="G143:H150"/>
    <mergeCell ref="N143:N150"/>
    <mergeCell ref="A151:A158"/>
    <mergeCell ref="B151:C158"/>
    <mergeCell ref="D151:F158"/>
    <mergeCell ref="G151:H158"/>
    <mergeCell ref="N151:N158"/>
    <mergeCell ref="A159:A166"/>
    <mergeCell ref="B159:C166"/>
    <mergeCell ref="D159:F166"/>
    <mergeCell ref="G159:H166"/>
    <mergeCell ref="N159:N166"/>
    <mergeCell ref="A167:A174"/>
    <mergeCell ref="B167:C174"/>
    <mergeCell ref="D167:F174"/>
    <mergeCell ref="G167:H174"/>
    <mergeCell ref="N167:N174"/>
    <mergeCell ref="A175:A182"/>
    <mergeCell ref="B175:C182"/>
    <mergeCell ref="D175:F182"/>
    <mergeCell ref="G175:H182"/>
    <mergeCell ref="N175:N182"/>
    <mergeCell ref="A183:A190"/>
    <mergeCell ref="B183:C190"/>
    <mergeCell ref="D183:F190"/>
    <mergeCell ref="G183:H190"/>
    <mergeCell ref="N183:N190"/>
    <mergeCell ref="A191:A198"/>
    <mergeCell ref="B191:C198"/>
    <mergeCell ref="D191:F198"/>
    <mergeCell ref="G191:H198"/>
    <mergeCell ref="N191:N198"/>
    <mergeCell ref="A199:A206"/>
    <mergeCell ref="B199:C206"/>
    <mergeCell ref="D199:F206"/>
    <mergeCell ref="G199:H206"/>
    <mergeCell ref="N199:N206"/>
    <mergeCell ref="A207:A214"/>
    <mergeCell ref="B207:C214"/>
    <mergeCell ref="D207:F214"/>
    <mergeCell ref="G207:H214"/>
    <mergeCell ref="N207:N214"/>
    <mergeCell ref="A215:A222"/>
    <mergeCell ref="B215:C222"/>
    <mergeCell ref="D215:F222"/>
    <mergeCell ref="G215:H222"/>
    <mergeCell ref="N215:N222"/>
    <mergeCell ref="A223:A230"/>
    <mergeCell ref="B223:C230"/>
    <mergeCell ref="D223:F230"/>
    <mergeCell ref="G223:H230"/>
    <mergeCell ref="N223:N230"/>
    <mergeCell ref="A231:A238"/>
    <mergeCell ref="B231:C238"/>
    <mergeCell ref="D231:F238"/>
    <mergeCell ref="G231:H238"/>
    <mergeCell ref="N231:N238"/>
    <mergeCell ref="A239:A246"/>
    <mergeCell ref="B239:C246"/>
    <mergeCell ref="D239:F246"/>
    <mergeCell ref="G239:H246"/>
    <mergeCell ref="N239:N246"/>
    <mergeCell ref="A247:A254"/>
    <mergeCell ref="B247:C254"/>
    <mergeCell ref="D247:F254"/>
    <mergeCell ref="G247:H254"/>
    <mergeCell ref="N247:N254"/>
    <mergeCell ref="A271:A278"/>
    <mergeCell ref="B271:C278"/>
    <mergeCell ref="D271:F278"/>
    <mergeCell ref="G271:H278"/>
    <mergeCell ref="N271:N278"/>
    <mergeCell ref="A255:A262"/>
    <mergeCell ref="B255:C262"/>
    <mergeCell ref="D255:F262"/>
    <mergeCell ref="G255:H262"/>
    <mergeCell ref="N255:N262"/>
    <mergeCell ref="A263:A270"/>
    <mergeCell ref="B263:C270"/>
    <mergeCell ref="D263:F270"/>
    <mergeCell ref="G263:H270"/>
    <mergeCell ref="N263:N270"/>
  </mergeCells>
  <pageMargins left="0.39370078740157483" right="0.43307086614173229" top="0.74803149606299213" bottom="0.31496062992125984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5:O35"/>
  <sheetViews>
    <sheetView workbookViewId="0">
      <selection activeCell="J19" sqref="J19"/>
    </sheetView>
  </sheetViews>
  <sheetFormatPr defaultRowHeight="15"/>
  <sheetData>
    <row r="25" spans="1:15" ht="18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32" spans="1:15" ht="18.75">
      <c r="A32" s="2" t="s">
        <v>255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.75">
      <c r="A33" s="2" t="s">
        <v>256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.75">
      <c r="A34" s="2" t="s">
        <v>257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.75">
      <c r="A35" s="2" t="s">
        <v>258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48" t="s">
        <v>259</v>
      </c>
      <c r="N35" s="148"/>
      <c r="O35" s="148"/>
    </row>
  </sheetData>
  <mergeCells count="1">
    <mergeCell ref="M35:O35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9"/>
  <sheetViews>
    <sheetView topLeftCell="A28" workbookViewId="0">
      <selection activeCell="A96" sqref="A96:N97"/>
    </sheetView>
  </sheetViews>
  <sheetFormatPr defaultRowHeight="15.75"/>
  <cols>
    <col min="1" max="1" width="4.7109375" style="1" customWidth="1"/>
    <col min="2" max="2" width="9.140625" style="1"/>
    <col min="3" max="3" width="17.42578125" style="1" customWidth="1"/>
    <col min="4" max="4" width="12.7109375" style="1" customWidth="1"/>
    <col min="5" max="5" width="7.140625" style="1" customWidth="1"/>
    <col min="6" max="7" width="6.42578125" style="1" customWidth="1"/>
    <col min="8" max="8" width="5.42578125" style="1" customWidth="1"/>
    <col min="9" max="9" width="8.85546875" style="1" customWidth="1"/>
    <col min="10" max="10" width="10.42578125" style="1" customWidth="1"/>
    <col min="11" max="11" width="10.28515625" style="1" customWidth="1"/>
    <col min="12" max="12" width="12.140625" style="1" customWidth="1"/>
    <col min="13" max="13" width="9.7109375" style="1" customWidth="1"/>
    <col min="14" max="14" width="22" style="1" customWidth="1"/>
    <col min="15" max="16384" width="9.140625" style="1"/>
  </cols>
  <sheetData>
    <row r="1" spans="1:15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265</v>
      </c>
      <c r="L1" s="88"/>
      <c r="M1" s="88"/>
      <c r="N1" s="88"/>
      <c r="O1" s="50"/>
    </row>
    <row r="2" spans="1:15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  <c r="O2" s="50"/>
    </row>
    <row r="3" spans="1:15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  <c r="O3" s="50"/>
    </row>
    <row r="4" spans="1:15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.75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50"/>
    </row>
    <row r="6" spans="1:15" ht="24" customHeight="1">
      <c r="A6" s="114" t="s">
        <v>391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51"/>
    </row>
    <row r="7" spans="1:15" ht="9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1"/>
    </row>
    <row r="8" spans="1:15" ht="3.75" customHeight="1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5">
      <c r="A9" s="100" t="s">
        <v>2</v>
      </c>
      <c r="B9" s="103" t="s">
        <v>41</v>
      </c>
      <c r="C9" s="104"/>
      <c r="D9" s="103" t="s">
        <v>4</v>
      </c>
      <c r="E9" s="109"/>
      <c r="F9" s="104"/>
      <c r="G9" s="103" t="s">
        <v>5</v>
      </c>
      <c r="H9" s="104"/>
      <c r="I9" s="92" t="s">
        <v>6</v>
      </c>
      <c r="J9" s="93"/>
      <c r="K9" s="93"/>
      <c r="L9" s="93"/>
      <c r="M9" s="94"/>
      <c r="N9" s="100" t="s">
        <v>13</v>
      </c>
    </row>
    <row r="10" spans="1:15">
      <c r="A10" s="101"/>
      <c r="B10" s="105"/>
      <c r="C10" s="106"/>
      <c r="D10" s="105"/>
      <c r="E10" s="110"/>
      <c r="F10" s="106"/>
      <c r="G10" s="105"/>
      <c r="H10" s="106"/>
      <c r="I10" s="112" t="s">
        <v>7</v>
      </c>
      <c r="J10" s="112" t="s">
        <v>8</v>
      </c>
      <c r="K10" s="92" t="s">
        <v>9</v>
      </c>
      <c r="L10" s="93"/>
      <c r="M10" s="94"/>
      <c r="N10" s="101"/>
    </row>
    <row r="11" spans="1:15" ht="47.25" customHeight="1">
      <c r="A11" s="102"/>
      <c r="B11" s="107"/>
      <c r="C11" s="108"/>
      <c r="D11" s="107"/>
      <c r="E11" s="111"/>
      <c r="F11" s="108"/>
      <c r="G11" s="107"/>
      <c r="H11" s="108"/>
      <c r="I11" s="113"/>
      <c r="J11" s="113"/>
      <c r="K11" s="43" t="s">
        <v>10</v>
      </c>
      <c r="L11" s="43" t="s">
        <v>220</v>
      </c>
      <c r="M11" s="43" t="s">
        <v>12</v>
      </c>
      <c r="N11" s="102"/>
    </row>
    <row r="12" spans="1:15" ht="46.5" customHeight="1">
      <c r="A12" s="96" t="s">
        <v>261</v>
      </c>
      <c r="B12" s="71" t="s">
        <v>393</v>
      </c>
      <c r="C12" s="72"/>
      <c r="D12" s="71" t="s">
        <v>42</v>
      </c>
      <c r="E12" s="84"/>
      <c r="F12" s="72"/>
      <c r="G12" s="71" t="s">
        <v>239</v>
      </c>
      <c r="H12" s="72"/>
      <c r="I12" s="42" t="s">
        <v>241</v>
      </c>
      <c r="J12" s="44">
        <f>SUM(J13:J19)</f>
        <v>140</v>
      </c>
      <c r="K12" s="44">
        <f>SUM(K13:K19)</f>
        <v>140</v>
      </c>
      <c r="L12" s="42" t="s">
        <v>16</v>
      </c>
      <c r="M12" s="42"/>
      <c r="N12" s="83" t="s">
        <v>43</v>
      </c>
    </row>
    <row r="13" spans="1:15" ht="15" customHeight="1">
      <c r="A13" s="97"/>
      <c r="B13" s="73"/>
      <c r="C13" s="74"/>
      <c r="D13" s="73"/>
      <c r="E13" s="85"/>
      <c r="F13" s="74"/>
      <c r="G13" s="73"/>
      <c r="H13" s="74"/>
      <c r="I13" s="12">
        <v>2024</v>
      </c>
      <c r="J13" s="44">
        <f>K13</f>
        <v>20</v>
      </c>
      <c r="K13" s="44">
        <v>20</v>
      </c>
      <c r="L13" s="13" t="s">
        <v>22</v>
      </c>
      <c r="M13" s="12"/>
      <c r="N13" s="83"/>
    </row>
    <row r="14" spans="1:15" ht="16.5" customHeight="1">
      <c r="A14" s="97"/>
      <c r="B14" s="73"/>
      <c r="C14" s="74"/>
      <c r="D14" s="73"/>
      <c r="E14" s="85"/>
      <c r="F14" s="74"/>
      <c r="G14" s="73"/>
      <c r="H14" s="74"/>
      <c r="I14" s="12">
        <v>2025</v>
      </c>
      <c r="J14" s="44">
        <f t="shared" ref="J14:J18" si="0">K14</f>
        <v>20</v>
      </c>
      <c r="K14" s="44">
        <v>20</v>
      </c>
      <c r="L14" s="13" t="s">
        <v>22</v>
      </c>
      <c r="M14" s="12"/>
      <c r="N14" s="83"/>
    </row>
    <row r="15" spans="1:15" ht="15" customHeight="1">
      <c r="A15" s="97"/>
      <c r="B15" s="73"/>
      <c r="C15" s="74"/>
      <c r="D15" s="73"/>
      <c r="E15" s="85"/>
      <c r="F15" s="74"/>
      <c r="G15" s="73"/>
      <c r="H15" s="74"/>
      <c r="I15" s="12">
        <v>2026</v>
      </c>
      <c r="J15" s="44">
        <f t="shared" si="0"/>
        <v>20</v>
      </c>
      <c r="K15" s="44">
        <v>20</v>
      </c>
      <c r="L15" s="13" t="s">
        <v>22</v>
      </c>
      <c r="M15" s="12"/>
      <c r="N15" s="83"/>
    </row>
    <row r="16" spans="1:15" ht="14.25" customHeight="1">
      <c r="A16" s="97"/>
      <c r="B16" s="73"/>
      <c r="C16" s="74"/>
      <c r="D16" s="73"/>
      <c r="E16" s="85"/>
      <c r="F16" s="74"/>
      <c r="G16" s="73"/>
      <c r="H16" s="74"/>
      <c r="I16" s="12">
        <v>2027</v>
      </c>
      <c r="J16" s="44">
        <f t="shared" si="0"/>
        <v>20</v>
      </c>
      <c r="K16" s="44">
        <v>20</v>
      </c>
      <c r="L16" s="13" t="s">
        <v>22</v>
      </c>
      <c r="M16" s="12"/>
      <c r="N16" s="83"/>
    </row>
    <row r="17" spans="1:14">
      <c r="A17" s="97"/>
      <c r="B17" s="73"/>
      <c r="C17" s="74"/>
      <c r="D17" s="73"/>
      <c r="E17" s="85"/>
      <c r="F17" s="74"/>
      <c r="G17" s="73"/>
      <c r="H17" s="74"/>
      <c r="I17" s="12">
        <v>2028</v>
      </c>
      <c r="J17" s="44">
        <f t="shared" si="0"/>
        <v>20</v>
      </c>
      <c r="K17" s="44">
        <v>20</v>
      </c>
      <c r="L17" s="13" t="s">
        <v>22</v>
      </c>
      <c r="M17" s="12"/>
      <c r="N17" s="83"/>
    </row>
    <row r="18" spans="1:14">
      <c r="A18" s="97"/>
      <c r="B18" s="73"/>
      <c r="C18" s="74"/>
      <c r="D18" s="73"/>
      <c r="E18" s="85"/>
      <c r="F18" s="74"/>
      <c r="G18" s="73"/>
      <c r="H18" s="74"/>
      <c r="I18" s="12">
        <v>2029</v>
      </c>
      <c r="J18" s="44">
        <f t="shared" si="0"/>
        <v>20</v>
      </c>
      <c r="K18" s="44">
        <v>20</v>
      </c>
      <c r="L18" s="13" t="s">
        <v>22</v>
      </c>
      <c r="M18" s="12"/>
      <c r="N18" s="83"/>
    </row>
    <row r="19" spans="1:14">
      <c r="A19" s="97"/>
      <c r="B19" s="73"/>
      <c r="C19" s="74"/>
      <c r="D19" s="73"/>
      <c r="E19" s="85"/>
      <c r="F19" s="74"/>
      <c r="G19" s="73"/>
      <c r="H19" s="74"/>
      <c r="I19" s="12">
        <v>2030</v>
      </c>
      <c r="J19" s="52">
        <f>K19</f>
        <v>20</v>
      </c>
      <c r="K19" s="44">
        <v>20</v>
      </c>
      <c r="L19" s="41" t="s">
        <v>22</v>
      </c>
      <c r="M19" s="12"/>
      <c r="N19" s="83"/>
    </row>
    <row r="20" spans="1:14" ht="47.25" customHeight="1">
      <c r="A20" s="96" t="s">
        <v>262</v>
      </c>
      <c r="B20" s="71" t="s">
        <v>394</v>
      </c>
      <c r="C20" s="72"/>
      <c r="D20" s="71" t="s">
        <v>26</v>
      </c>
      <c r="E20" s="84"/>
      <c r="F20" s="72"/>
      <c r="G20" s="71" t="s">
        <v>239</v>
      </c>
      <c r="H20" s="72"/>
      <c r="I20" s="42" t="s">
        <v>241</v>
      </c>
      <c r="J20" s="44">
        <f>SUM(J21:J27)</f>
        <v>350</v>
      </c>
      <c r="K20" s="44">
        <f>SUM(K21:K27)</f>
        <v>350</v>
      </c>
      <c r="L20" s="42" t="s">
        <v>16</v>
      </c>
      <c r="M20" s="42"/>
      <c r="N20" s="83" t="s">
        <v>44</v>
      </c>
    </row>
    <row r="21" spans="1:14">
      <c r="A21" s="97"/>
      <c r="B21" s="73"/>
      <c r="C21" s="74"/>
      <c r="D21" s="73"/>
      <c r="E21" s="85"/>
      <c r="F21" s="74"/>
      <c r="G21" s="73"/>
      <c r="H21" s="74"/>
      <c r="I21" s="12">
        <v>2024</v>
      </c>
      <c r="J21" s="44">
        <v>50</v>
      </c>
      <c r="K21" s="44">
        <v>50</v>
      </c>
      <c r="L21" s="13" t="s">
        <v>22</v>
      </c>
      <c r="M21" s="12"/>
      <c r="N21" s="83"/>
    </row>
    <row r="22" spans="1:14" ht="17.25" customHeight="1">
      <c r="A22" s="97"/>
      <c r="B22" s="73"/>
      <c r="C22" s="74"/>
      <c r="D22" s="73"/>
      <c r="E22" s="85"/>
      <c r="F22" s="74"/>
      <c r="G22" s="73"/>
      <c r="H22" s="74"/>
      <c r="I22" s="12">
        <v>2025</v>
      </c>
      <c r="J22" s="44">
        <v>50</v>
      </c>
      <c r="K22" s="44">
        <v>50</v>
      </c>
      <c r="L22" s="13" t="s">
        <v>22</v>
      </c>
      <c r="M22" s="12"/>
      <c r="N22" s="83"/>
    </row>
    <row r="23" spans="1:14" ht="17.25" customHeight="1">
      <c r="A23" s="97"/>
      <c r="B23" s="73"/>
      <c r="C23" s="74"/>
      <c r="D23" s="73"/>
      <c r="E23" s="85"/>
      <c r="F23" s="74"/>
      <c r="G23" s="73"/>
      <c r="H23" s="74"/>
      <c r="I23" s="12">
        <v>2026</v>
      </c>
      <c r="J23" s="44">
        <v>50</v>
      </c>
      <c r="K23" s="44">
        <v>50</v>
      </c>
      <c r="L23" s="13" t="s">
        <v>22</v>
      </c>
      <c r="M23" s="12"/>
      <c r="N23" s="83"/>
    </row>
    <row r="24" spans="1:14">
      <c r="A24" s="97"/>
      <c r="B24" s="73"/>
      <c r="C24" s="74"/>
      <c r="D24" s="73"/>
      <c r="E24" s="85"/>
      <c r="F24" s="74"/>
      <c r="G24" s="73"/>
      <c r="H24" s="74"/>
      <c r="I24" s="12">
        <v>2027</v>
      </c>
      <c r="J24" s="44">
        <v>50</v>
      </c>
      <c r="K24" s="44">
        <v>50</v>
      </c>
      <c r="L24" s="13" t="s">
        <v>22</v>
      </c>
      <c r="M24" s="12"/>
      <c r="N24" s="83"/>
    </row>
    <row r="25" spans="1:14">
      <c r="A25" s="97"/>
      <c r="B25" s="73"/>
      <c r="C25" s="74"/>
      <c r="D25" s="73"/>
      <c r="E25" s="85"/>
      <c r="F25" s="74"/>
      <c r="G25" s="73"/>
      <c r="H25" s="74"/>
      <c r="I25" s="12">
        <v>2028</v>
      </c>
      <c r="J25" s="44">
        <v>50</v>
      </c>
      <c r="K25" s="44">
        <v>50</v>
      </c>
      <c r="L25" s="13" t="s">
        <v>22</v>
      </c>
      <c r="M25" s="12"/>
      <c r="N25" s="83"/>
    </row>
    <row r="26" spans="1:14">
      <c r="A26" s="97"/>
      <c r="B26" s="73"/>
      <c r="C26" s="74"/>
      <c r="D26" s="73"/>
      <c r="E26" s="85"/>
      <c r="F26" s="74"/>
      <c r="G26" s="73"/>
      <c r="H26" s="74"/>
      <c r="I26" s="12">
        <v>2029</v>
      </c>
      <c r="J26" s="44">
        <v>50</v>
      </c>
      <c r="K26" s="44">
        <v>50</v>
      </c>
      <c r="L26" s="13" t="s">
        <v>22</v>
      </c>
      <c r="M26" s="12"/>
      <c r="N26" s="83"/>
    </row>
    <row r="27" spans="1:14">
      <c r="A27" s="98"/>
      <c r="B27" s="75"/>
      <c r="C27" s="76"/>
      <c r="D27" s="75"/>
      <c r="E27" s="86"/>
      <c r="F27" s="76"/>
      <c r="G27" s="75"/>
      <c r="H27" s="76"/>
      <c r="I27" s="12">
        <v>2030</v>
      </c>
      <c r="J27" s="44">
        <v>50</v>
      </c>
      <c r="K27" s="44">
        <v>50</v>
      </c>
      <c r="L27" s="13" t="s">
        <v>22</v>
      </c>
      <c r="M27" s="12"/>
      <c r="N27" s="83"/>
    </row>
    <row r="28" spans="1:14" ht="52.5" customHeight="1">
      <c r="A28" s="96" t="s">
        <v>266</v>
      </c>
      <c r="B28" s="71" t="s">
        <v>45</v>
      </c>
      <c r="C28" s="72"/>
      <c r="D28" s="71" t="s">
        <v>268</v>
      </c>
      <c r="E28" s="84"/>
      <c r="F28" s="72"/>
      <c r="G28" s="71" t="s">
        <v>239</v>
      </c>
      <c r="H28" s="72"/>
      <c r="I28" s="42" t="s">
        <v>260</v>
      </c>
      <c r="J28" s="44">
        <f>SUM(J29:J35)</f>
        <v>100</v>
      </c>
      <c r="K28" s="44">
        <f>SUM(K29:K35)</f>
        <v>100</v>
      </c>
      <c r="L28" s="42" t="s">
        <v>16</v>
      </c>
      <c r="M28" s="42"/>
      <c r="N28" s="83" t="s">
        <v>44</v>
      </c>
    </row>
    <row r="29" spans="1:14" ht="21.75" customHeight="1">
      <c r="A29" s="97"/>
      <c r="B29" s="73"/>
      <c r="C29" s="74"/>
      <c r="D29" s="73"/>
      <c r="E29" s="85"/>
      <c r="F29" s="74"/>
      <c r="G29" s="73"/>
      <c r="H29" s="74"/>
      <c r="I29" s="12">
        <v>2024</v>
      </c>
      <c r="J29" s="44">
        <v>10</v>
      </c>
      <c r="K29" s="44">
        <v>10</v>
      </c>
      <c r="L29" s="13" t="s">
        <v>22</v>
      </c>
      <c r="M29" s="12"/>
      <c r="N29" s="83"/>
    </row>
    <row r="30" spans="1:14" ht="21" customHeight="1">
      <c r="A30" s="97"/>
      <c r="B30" s="73"/>
      <c r="C30" s="74"/>
      <c r="D30" s="73"/>
      <c r="E30" s="85"/>
      <c r="F30" s="74"/>
      <c r="G30" s="73"/>
      <c r="H30" s="74"/>
      <c r="I30" s="12">
        <v>2025</v>
      </c>
      <c r="J30" s="44">
        <v>15</v>
      </c>
      <c r="K30" s="44">
        <v>15</v>
      </c>
      <c r="L30" s="13" t="s">
        <v>22</v>
      </c>
      <c r="M30" s="12"/>
      <c r="N30" s="83"/>
    </row>
    <row r="31" spans="1:14" ht="18.75" customHeight="1">
      <c r="A31" s="97"/>
      <c r="B31" s="73"/>
      <c r="C31" s="74"/>
      <c r="D31" s="73"/>
      <c r="E31" s="85"/>
      <c r="F31" s="74"/>
      <c r="G31" s="73"/>
      <c r="H31" s="74"/>
      <c r="I31" s="12">
        <v>2026</v>
      </c>
      <c r="J31" s="44">
        <v>15</v>
      </c>
      <c r="K31" s="44">
        <v>15</v>
      </c>
      <c r="L31" s="13" t="s">
        <v>22</v>
      </c>
      <c r="M31" s="12"/>
      <c r="N31" s="83"/>
    </row>
    <row r="32" spans="1:14" ht="18.75" customHeight="1">
      <c r="A32" s="97"/>
      <c r="B32" s="73"/>
      <c r="C32" s="74"/>
      <c r="D32" s="73"/>
      <c r="E32" s="85"/>
      <c r="F32" s="74"/>
      <c r="G32" s="73"/>
      <c r="H32" s="74"/>
      <c r="I32" s="12">
        <v>2027</v>
      </c>
      <c r="J32" s="44">
        <v>15</v>
      </c>
      <c r="K32" s="44">
        <v>15</v>
      </c>
      <c r="L32" s="13" t="s">
        <v>22</v>
      </c>
      <c r="M32" s="12"/>
      <c r="N32" s="83"/>
    </row>
    <row r="33" spans="1:15" ht="18" customHeight="1">
      <c r="A33" s="97"/>
      <c r="B33" s="73"/>
      <c r="C33" s="74"/>
      <c r="D33" s="73"/>
      <c r="E33" s="85"/>
      <c r="F33" s="74"/>
      <c r="G33" s="73"/>
      <c r="H33" s="74"/>
      <c r="I33" s="12">
        <v>2028</v>
      </c>
      <c r="J33" s="44">
        <v>15</v>
      </c>
      <c r="K33" s="44">
        <v>15</v>
      </c>
      <c r="L33" s="13" t="s">
        <v>22</v>
      </c>
      <c r="M33" s="12"/>
      <c r="N33" s="83"/>
    </row>
    <row r="34" spans="1:15" ht="18.75" customHeight="1">
      <c r="A34" s="97"/>
      <c r="B34" s="73"/>
      <c r="C34" s="74"/>
      <c r="D34" s="73"/>
      <c r="E34" s="85"/>
      <c r="F34" s="74"/>
      <c r="G34" s="73"/>
      <c r="H34" s="74"/>
      <c r="I34" s="12">
        <v>2029</v>
      </c>
      <c r="J34" s="44">
        <v>15</v>
      </c>
      <c r="K34" s="44">
        <v>15</v>
      </c>
      <c r="L34" s="13" t="s">
        <v>22</v>
      </c>
      <c r="M34" s="12"/>
      <c r="N34" s="83"/>
    </row>
    <row r="35" spans="1:15" ht="21.75" customHeight="1">
      <c r="A35" s="98"/>
      <c r="B35" s="75"/>
      <c r="C35" s="76"/>
      <c r="D35" s="75"/>
      <c r="E35" s="86"/>
      <c r="F35" s="76"/>
      <c r="G35" s="75"/>
      <c r="H35" s="76"/>
      <c r="I35" s="12">
        <v>2030</v>
      </c>
      <c r="J35" s="44">
        <v>15</v>
      </c>
      <c r="K35" s="44">
        <v>15</v>
      </c>
      <c r="L35" s="13" t="s">
        <v>22</v>
      </c>
      <c r="M35" s="12"/>
      <c r="N35" s="83"/>
    </row>
    <row r="36" spans="1:15" ht="51" customHeight="1">
      <c r="A36" s="96" t="s">
        <v>267</v>
      </c>
      <c r="B36" s="71" t="s">
        <v>47</v>
      </c>
      <c r="C36" s="72"/>
      <c r="D36" s="71" t="s">
        <v>269</v>
      </c>
      <c r="E36" s="84"/>
      <c r="F36" s="72"/>
      <c r="G36" s="71" t="s">
        <v>239</v>
      </c>
      <c r="H36" s="72"/>
      <c r="I36" s="42" t="s">
        <v>260</v>
      </c>
      <c r="J36" s="44">
        <f>SUM(J37:J43)</f>
        <v>100</v>
      </c>
      <c r="K36" s="44">
        <f>SUM(K37:K43)</f>
        <v>100</v>
      </c>
      <c r="L36" s="42" t="s">
        <v>16</v>
      </c>
      <c r="M36" s="42"/>
      <c r="N36" s="83" t="s">
        <v>48</v>
      </c>
    </row>
    <row r="37" spans="1:15" ht="20.25" customHeight="1">
      <c r="A37" s="97"/>
      <c r="B37" s="73"/>
      <c r="C37" s="74"/>
      <c r="D37" s="73"/>
      <c r="E37" s="85"/>
      <c r="F37" s="74"/>
      <c r="G37" s="73"/>
      <c r="H37" s="74"/>
      <c r="I37" s="12">
        <v>2024</v>
      </c>
      <c r="J37" s="44">
        <v>10</v>
      </c>
      <c r="K37" s="44">
        <v>10</v>
      </c>
      <c r="L37" s="13" t="s">
        <v>22</v>
      </c>
      <c r="M37" s="12"/>
      <c r="N37" s="83"/>
    </row>
    <row r="38" spans="1:15" s="33" customFormat="1" ht="20.25" customHeight="1">
      <c r="A38" s="97"/>
      <c r="B38" s="73"/>
      <c r="C38" s="74"/>
      <c r="D38" s="73"/>
      <c r="E38" s="85"/>
      <c r="F38" s="74"/>
      <c r="G38" s="73"/>
      <c r="H38" s="74"/>
      <c r="I38" s="12">
        <v>2025</v>
      </c>
      <c r="J38" s="44">
        <v>15</v>
      </c>
      <c r="K38" s="44">
        <v>15</v>
      </c>
      <c r="L38" s="13" t="s">
        <v>22</v>
      </c>
      <c r="M38" s="12"/>
      <c r="N38" s="83"/>
      <c r="O38" s="1"/>
    </row>
    <row r="39" spans="1:15" ht="19.5" customHeight="1">
      <c r="A39" s="97"/>
      <c r="B39" s="73"/>
      <c r="C39" s="74"/>
      <c r="D39" s="73"/>
      <c r="E39" s="85"/>
      <c r="F39" s="74"/>
      <c r="G39" s="73"/>
      <c r="H39" s="74"/>
      <c r="I39" s="12">
        <v>2026</v>
      </c>
      <c r="J39" s="44">
        <v>15</v>
      </c>
      <c r="K39" s="44">
        <v>15</v>
      </c>
      <c r="L39" s="13" t="s">
        <v>22</v>
      </c>
      <c r="M39" s="12"/>
      <c r="N39" s="83"/>
    </row>
    <row r="40" spans="1:15" ht="19.5" customHeight="1">
      <c r="A40" s="97"/>
      <c r="B40" s="73"/>
      <c r="C40" s="74"/>
      <c r="D40" s="73"/>
      <c r="E40" s="85"/>
      <c r="F40" s="74"/>
      <c r="G40" s="73"/>
      <c r="H40" s="74"/>
      <c r="I40" s="12">
        <v>2027</v>
      </c>
      <c r="J40" s="44">
        <v>15</v>
      </c>
      <c r="K40" s="44">
        <v>15</v>
      </c>
      <c r="L40" s="13" t="s">
        <v>22</v>
      </c>
      <c r="M40" s="12"/>
      <c r="N40" s="83"/>
    </row>
    <row r="41" spans="1:15" ht="19.5" customHeight="1">
      <c r="A41" s="97"/>
      <c r="B41" s="73"/>
      <c r="C41" s="74"/>
      <c r="D41" s="73"/>
      <c r="E41" s="85"/>
      <c r="F41" s="74"/>
      <c r="G41" s="73"/>
      <c r="H41" s="74"/>
      <c r="I41" s="12">
        <v>2028</v>
      </c>
      <c r="J41" s="44">
        <v>15</v>
      </c>
      <c r="K41" s="44">
        <v>15</v>
      </c>
      <c r="L41" s="13" t="s">
        <v>22</v>
      </c>
      <c r="M41" s="12"/>
      <c r="N41" s="83"/>
    </row>
    <row r="42" spans="1:15" ht="19.5" customHeight="1">
      <c r="A42" s="97"/>
      <c r="B42" s="73"/>
      <c r="C42" s="74"/>
      <c r="D42" s="73"/>
      <c r="E42" s="85"/>
      <c r="F42" s="74"/>
      <c r="G42" s="73"/>
      <c r="H42" s="74"/>
      <c r="I42" s="12">
        <v>2029</v>
      </c>
      <c r="J42" s="44">
        <v>15</v>
      </c>
      <c r="K42" s="44">
        <v>15</v>
      </c>
      <c r="L42" s="13" t="s">
        <v>22</v>
      </c>
      <c r="M42" s="12"/>
      <c r="N42" s="83"/>
    </row>
    <row r="43" spans="1:15" ht="78.75" customHeight="1">
      <c r="A43" s="98"/>
      <c r="B43" s="75"/>
      <c r="C43" s="76"/>
      <c r="D43" s="75"/>
      <c r="E43" s="86"/>
      <c r="F43" s="76"/>
      <c r="G43" s="75"/>
      <c r="H43" s="76"/>
      <c r="I43" s="12">
        <v>2030</v>
      </c>
      <c r="J43" s="44">
        <v>15</v>
      </c>
      <c r="K43" s="44">
        <v>15</v>
      </c>
      <c r="L43" s="13" t="s">
        <v>22</v>
      </c>
      <c r="M43" s="12"/>
      <c r="N43" s="83"/>
    </row>
    <row r="44" spans="1:15" ht="15" customHeight="1">
      <c r="A44" s="38"/>
      <c r="B44" s="37"/>
      <c r="C44" s="37"/>
      <c r="D44" s="37"/>
      <c r="E44" s="37"/>
      <c r="F44" s="37"/>
      <c r="G44" s="37"/>
      <c r="H44" s="37"/>
      <c r="I44" s="8"/>
      <c r="J44" s="8"/>
      <c r="K44" s="8"/>
      <c r="L44" s="9"/>
      <c r="M44" s="8"/>
      <c r="N44" s="37"/>
      <c r="O44" s="33"/>
    </row>
    <row r="45" spans="1:15" ht="62.25" customHeight="1">
      <c r="A45" s="116" t="s">
        <v>270</v>
      </c>
      <c r="B45" s="83" t="s">
        <v>49</v>
      </c>
      <c r="C45" s="83"/>
      <c r="D45" s="83" t="s">
        <v>272</v>
      </c>
      <c r="E45" s="83"/>
      <c r="F45" s="83"/>
      <c r="G45" s="83" t="s">
        <v>239</v>
      </c>
      <c r="H45" s="83"/>
      <c r="I45" s="42" t="s">
        <v>241</v>
      </c>
      <c r="J45" s="44">
        <f>SUM(J46:J52)</f>
        <v>140</v>
      </c>
      <c r="K45" s="44">
        <f>SUM(K46:K52)</f>
        <v>140</v>
      </c>
      <c r="L45" s="42" t="s">
        <v>16</v>
      </c>
      <c r="M45" s="42"/>
      <c r="N45" s="83" t="s">
        <v>50</v>
      </c>
    </row>
    <row r="46" spans="1:15" ht="21" customHeight="1">
      <c r="A46" s="116"/>
      <c r="B46" s="83"/>
      <c r="C46" s="83"/>
      <c r="D46" s="83"/>
      <c r="E46" s="83"/>
      <c r="F46" s="83"/>
      <c r="G46" s="83"/>
      <c r="H46" s="83"/>
      <c r="I46" s="12">
        <v>2024</v>
      </c>
      <c r="J46" s="44">
        <f>K46</f>
        <v>20</v>
      </c>
      <c r="K46" s="44">
        <v>20</v>
      </c>
      <c r="L46" s="13" t="s">
        <v>22</v>
      </c>
      <c r="M46" s="12"/>
      <c r="N46" s="83"/>
    </row>
    <row r="47" spans="1:15" ht="18.75" customHeight="1">
      <c r="A47" s="116"/>
      <c r="B47" s="83"/>
      <c r="C47" s="83"/>
      <c r="D47" s="83"/>
      <c r="E47" s="83"/>
      <c r="F47" s="83"/>
      <c r="G47" s="83"/>
      <c r="H47" s="83"/>
      <c r="I47" s="12">
        <v>2025</v>
      </c>
      <c r="J47" s="44">
        <f t="shared" ref="J47:J51" si="1">K47</f>
        <v>20</v>
      </c>
      <c r="K47" s="44">
        <v>20</v>
      </c>
      <c r="L47" s="13" t="s">
        <v>22</v>
      </c>
      <c r="M47" s="12"/>
      <c r="N47" s="83"/>
    </row>
    <row r="48" spans="1:15" ht="19.5" customHeight="1">
      <c r="A48" s="116"/>
      <c r="B48" s="83"/>
      <c r="C48" s="83"/>
      <c r="D48" s="83"/>
      <c r="E48" s="83"/>
      <c r="F48" s="83"/>
      <c r="G48" s="83"/>
      <c r="H48" s="83"/>
      <c r="I48" s="12">
        <v>2026</v>
      </c>
      <c r="J48" s="44">
        <f t="shared" si="1"/>
        <v>20</v>
      </c>
      <c r="K48" s="44">
        <v>20</v>
      </c>
      <c r="L48" s="13" t="s">
        <v>22</v>
      </c>
      <c r="M48" s="12"/>
      <c r="N48" s="83"/>
    </row>
    <row r="49" spans="1:15" ht="18.75" customHeight="1">
      <c r="A49" s="116"/>
      <c r="B49" s="83"/>
      <c r="C49" s="83"/>
      <c r="D49" s="83"/>
      <c r="E49" s="83"/>
      <c r="F49" s="83"/>
      <c r="G49" s="83"/>
      <c r="H49" s="83"/>
      <c r="I49" s="12">
        <v>2027</v>
      </c>
      <c r="J49" s="44">
        <f t="shared" si="1"/>
        <v>20</v>
      </c>
      <c r="K49" s="44">
        <v>20</v>
      </c>
      <c r="L49" s="13" t="s">
        <v>22</v>
      </c>
      <c r="M49" s="12"/>
      <c r="N49" s="83"/>
    </row>
    <row r="50" spans="1:15" ht="19.5" customHeight="1">
      <c r="A50" s="116"/>
      <c r="B50" s="83"/>
      <c r="C50" s="83"/>
      <c r="D50" s="83"/>
      <c r="E50" s="83"/>
      <c r="F50" s="83"/>
      <c r="G50" s="83"/>
      <c r="H50" s="83"/>
      <c r="I50" s="12">
        <v>2028</v>
      </c>
      <c r="J50" s="44">
        <f t="shared" si="1"/>
        <v>20</v>
      </c>
      <c r="K50" s="44">
        <v>20</v>
      </c>
      <c r="L50" s="13" t="s">
        <v>22</v>
      </c>
      <c r="M50" s="12"/>
      <c r="N50" s="83"/>
    </row>
    <row r="51" spans="1:15" ht="19.5" customHeight="1">
      <c r="A51" s="116"/>
      <c r="B51" s="83"/>
      <c r="C51" s="83"/>
      <c r="D51" s="83"/>
      <c r="E51" s="83"/>
      <c r="F51" s="83"/>
      <c r="G51" s="83"/>
      <c r="H51" s="83"/>
      <c r="I51" s="12">
        <v>2029</v>
      </c>
      <c r="J51" s="44">
        <f t="shared" si="1"/>
        <v>20</v>
      </c>
      <c r="K51" s="44">
        <v>20</v>
      </c>
      <c r="L51" s="13" t="s">
        <v>22</v>
      </c>
      <c r="M51" s="12"/>
      <c r="N51" s="83"/>
    </row>
    <row r="52" spans="1:15" ht="18.75" customHeight="1">
      <c r="A52" s="116"/>
      <c r="B52" s="83"/>
      <c r="C52" s="83"/>
      <c r="D52" s="83"/>
      <c r="E52" s="83"/>
      <c r="F52" s="83"/>
      <c r="G52" s="83"/>
      <c r="H52" s="83"/>
      <c r="I52" s="12">
        <v>2030</v>
      </c>
      <c r="J52" s="44">
        <f>K52</f>
        <v>20</v>
      </c>
      <c r="K52" s="44">
        <v>20</v>
      </c>
      <c r="L52" s="13" t="s">
        <v>22</v>
      </c>
      <c r="M52" s="12"/>
      <c r="N52" s="83"/>
    </row>
    <row r="53" spans="1:15" ht="63">
      <c r="A53" s="116" t="s">
        <v>271</v>
      </c>
      <c r="B53" s="83" t="s">
        <v>395</v>
      </c>
      <c r="C53" s="83"/>
      <c r="D53" s="83" t="s">
        <v>273</v>
      </c>
      <c r="E53" s="83"/>
      <c r="F53" s="83"/>
      <c r="G53" s="83" t="s">
        <v>239</v>
      </c>
      <c r="H53" s="83"/>
      <c r="I53" s="42" t="s">
        <v>241</v>
      </c>
      <c r="J53" s="44">
        <f>SUM(J54:J60)</f>
        <v>140</v>
      </c>
      <c r="K53" s="44">
        <f>SUM(K54:K60)</f>
        <v>140</v>
      </c>
      <c r="L53" s="42" t="s">
        <v>16</v>
      </c>
      <c r="M53" s="42"/>
      <c r="N53" s="83" t="s">
        <v>51</v>
      </c>
    </row>
    <row r="54" spans="1:15" ht="21.75" customHeight="1">
      <c r="A54" s="116"/>
      <c r="B54" s="83"/>
      <c r="C54" s="83"/>
      <c r="D54" s="83"/>
      <c r="E54" s="83"/>
      <c r="F54" s="83"/>
      <c r="G54" s="83"/>
      <c r="H54" s="83"/>
      <c r="I54" s="12">
        <v>2024</v>
      </c>
      <c r="J54" s="44">
        <f>K54</f>
        <v>20</v>
      </c>
      <c r="K54" s="44">
        <v>20</v>
      </c>
      <c r="L54" s="13" t="s">
        <v>22</v>
      </c>
      <c r="M54" s="12"/>
      <c r="N54" s="83"/>
    </row>
    <row r="55" spans="1:15" s="33" customFormat="1" ht="21.75" customHeight="1">
      <c r="A55" s="116"/>
      <c r="B55" s="83"/>
      <c r="C55" s="83"/>
      <c r="D55" s="83"/>
      <c r="E55" s="83"/>
      <c r="F55" s="83"/>
      <c r="G55" s="83"/>
      <c r="H55" s="83"/>
      <c r="I55" s="12">
        <v>2025</v>
      </c>
      <c r="J55" s="44">
        <f t="shared" ref="J55:J59" si="2">K55</f>
        <v>20</v>
      </c>
      <c r="K55" s="44">
        <v>20</v>
      </c>
      <c r="L55" s="13" t="s">
        <v>22</v>
      </c>
      <c r="M55" s="12"/>
      <c r="N55" s="83"/>
      <c r="O55" s="1"/>
    </row>
    <row r="56" spans="1:15" ht="18.75" customHeight="1">
      <c r="A56" s="116"/>
      <c r="B56" s="83"/>
      <c r="C56" s="83"/>
      <c r="D56" s="83"/>
      <c r="E56" s="83"/>
      <c r="F56" s="83"/>
      <c r="G56" s="83"/>
      <c r="H56" s="83"/>
      <c r="I56" s="12">
        <v>2026</v>
      </c>
      <c r="J56" s="44">
        <f t="shared" si="2"/>
        <v>20</v>
      </c>
      <c r="K56" s="44">
        <v>20</v>
      </c>
      <c r="L56" s="13" t="s">
        <v>22</v>
      </c>
      <c r="M56" s="12"/>
      <c r="N56" s="83"/>
    </row>
    <row r="57" spans="1:15" ht="17.25" customHeight="1">
      <c r="A57" s="116"/>
      <c r="B57" s="83"/>
      <c r="C57" s="83"/>
      <c r="D57" s="83"/>
      <c r="E57" s="83"/>
      <c r="F57" s="83"/>
      <c r="G57" s="83"/>
      <c r="H57" s="83"/>
      <c r="I57" s="12">
        <v>2027</v>
      </c>
      <c r="J57" s="44">
        <f t="shared" si="2"/>
        <v>20</v>
      </c>
      <c r="K57" s="44">
        <v>20</v>
      </c>
      <c r="L57" s="13" t="s">
        <v>22</v>
      </c>
      <c r="M57" s="12"/>
      <c r="N57" s="83"/>
    </row>
    <row r="58" spans="1:15" ht="19.5" customHeight="1">
      <c r="A58" s="116"/>
      <c r="B58" s="83"/>
      <c r="C58" s="83"/>
      <c r="D58" s="83"/>
      <c r="E58" s="83"/>
      <c r="F58" s="83"/>
      <c r="G58" s="83"/>
      <c r="H58" s="83"/>
      <c r="I58" s="12">
        <v>2028</v>
      </c>
      <c r="J58" s="44">
        <f t="shared" si="2"/>
        <v>20</v>
      </c>
      <c r="K58" s="44">
        <v>20</v>
      </c>
      <c r="L58" s="13" t="s">
        <v>22</v>
      </c>
      <c r="M58" s="12"/>
      <c r="N58" s="83"/>
    </row>
    <row r="59" spans="1:15" ht="20.25" customHeight="1">
      <c r="A59" s="116"/>
      <c r="B59" s="83"/>
      <c r="C59" s="83"/>
      <c r="D59" s="83"/>
      <c r="E59" s="83"/>
      <c r="F59" s="83"/>
      <c r="G59" s="83"/>
      <c r="H59" s="83"/>
      <c r="I59" s="12">
        <v>2029</v>
      </c>
      <c r="J59" s="44">
        <f t="shared" si="2"/>
        <v>20</v>
      </c>
      <c r="K59" s="44">
        <v>20</v>
      </c>
      <c r="L59" s="13" t="s">
        <v>22</v>
      </c>
      <c r="M59" s="12"/>
      <c r="N59" s="83"/>
    </row>
    <row r="60" spans="1:15" ht="61.5" customHeight="1">
      <c r="A60" s="116"/>
      <c r="B60" s="83"/>
      <c r="C60" s="83"/>
      <c r="D60" s="83"/>
      <c r="E60" s="83"/>
      <c r="F60" s="83"/>
      <c r="G60" s="83"/>
      <c r="H60" s="83"/>
      <c r="I60" s="12">
        <v>2030</v>
      </c>
      <c r="J60" s="44">
        <f>K60</f>
        <v>20</v>
      </c>
      <c r="K60" s="44">
        <v>20</v>
      </c>
      <c r="L60" s="13" t="s">
        <v>22</v>
      </c>
      <c r="M60" s="12"/>
      <c r="N60" s="83"/>
    </row>
    <row r="61" spans="1:15">
      <c r="A61" s="38"/>
      <c r="B61" s="37"/>
      <c r="C61" s="37"/>
      <c r="D61" s="37"/>
      <c r="E61" s="37"/>
      <c r="F61" s="37"/>
      <c r="G61" s="37"/>
      <c r="H61" s="37"/>
      <c r="I61" s="8"/>
      <c r="J61" s="8"/>
      <c r="K61" s="8"/>
      <c r="L61" s="9"/>
      <c r="M61" s="8"/>
      <c r="N61" s="37"/>
      <c r="O61" s="33"/>
    </row>
    <row r="62" spans="1:15" ht="63">
      <c r="A62" s="96" t="s">
        <v>274</v>
      </c>
      <c r="B62" s="71" t="s">
        <v>52</v>
      </c>
      <c r="C62" s="72"/>
      <c r="D62" s="71" t="s">
        <v>26</v>
      </c>
      <c r="E62" s="84"/>
      <c r="F62" s="72"/>
      <c r="G62" s="71" t="s">
        <v>239</v>
      </c>
      <c r="H62" s="72"/>
      <c r="I62" s="42" t="s">
        <v>241</v>
      </c>
      <c r="J62" s="44">
        <f>SUM(J63:J69)</f>
        <v>7000</v>
      </c>
      <c r="K62" s="44">
        <f>SUM(K63:K69)</f>
        <v>7000</v>
      </c>
      <c r="L62" s="42" t="s">
        <v>16</v>
      </c>
      <c r="M62" s="42"/>
      <c r="N62" s="83" t="s">
        <v>53</v>
      </c>
    </row>
    <row r="63" spans="1:15" ht="24.75" customHeight="1">
      <c r="A63" s="97"/>
      <c r="B63" s="73"/>
      <c r="C63" s="74"/>
      <c r="D63" s="73"/>
      <c r="E63" s="85"/>
      <c r="F63" s="74"/>
      <c r="G63" s="73"/>
      <c r="H63" s="74"/>
      <c r="I63" s="12">
        <v>2024</v>
      </c>
      <c r="J63" s="44">
        <f>K63</f>
        <v>1000</v>
      </c>
      <c r="K63" s="44">
        <v>1000</v>
      </c>
      <c r="L63" s="13" t="s">
        <v>22</v>
      </c>
      <c r="M63" s="12"/>
      <c r="N63" s="83"/>
    </row>
    <row r="64" spans="1:15" ht="23.25" customHeight="1">
      <c r="A64" s="97"/>
      <c r="B64" s="73"/>
      <c r="C64" s="74"/>
      <c r="D64" s="73"/>
      <c r="E64" s="85"/>
      <c r="F64" s="74"/>
      <c r="G64" s="73"/>
      <c r="H64" s="74"/>
      <c r="I64" s="12">
        <v>2025</v>
      </c>
      <c r="J64" s="44">
        <f t="shared" ref="J64:J68" si="3">K64</f>
        <v>1000</v>
      </c>
      <c r="K64" s="44">
        <v>1000</v>
      </c>
      <c r="L64" s="13" t="s">
        <v>22</v>
      </c>
      <c r="M64" s="12"/>
      <c r="N64" s="83"/>
    </row>
    <row r="65" spans="1:15" ht="22.5" customHeight="1">
      <c r="A65" s="97"/>
      <c r="B65" s="73"/>
      <c r="C65" s="74"/>
      <c r="D65" s="73"/>
      <c r="E65" s="85"/>
      <c r="F65" s="74"/>
      <c r="G65" s="73"/>
      <c r="H65" s="74"/>
      <c r="I65" s="12">
        <v>2026</v>
      </c>
      <c r="J65" s="44">
        <f t="shared" si="3"/>
        <v>1000</v>
      </c>
      <c r="K65" s="44">
        <v>1000</v>
      </c>
      <c r="L65" s="13" t="s">
        <v>22</v>
      </c>
      <c r="M65" s="12"/>
      <c r="N65" s="83"/>
    </row>
    <row r="66" spans="1:15" ht="22.5" customHeight="1">
      <c r="A66" s="97"/>
      <c r="B66" s="73"/>
      <c r="C66" s="74"/>
      <c r="D66" s="73"/>
      <c r="E66" s="85"/>
      <c r="F66" s="74"/>
      <c r="G66" s="73"/>
      <c r="H66" s="74"/>
      <c r="I66" s="12">
        <v>2027</v>
      </c>
      <c r="J66" s="44">
        <f t="shared" si="3"/>
        <v>1000</v>
      </c>
      <c r="K66" s="44">
        <v>1000</v>
      </c>
      <c r="L66" s="13" t="s">
        <v>22</v>
      </c>
      <c r="M66" s="12"/>
      <c r="N66" s="83"/>
    </row>
    <row r="67" spans="1:15" ht="23.25" customHeight="1">
      <c r="A67" s="97"/>
      <c r="B67" s="73"/>
      <c r="C67" s="74"/>
      <c r="D67" s="73"/>
      <c r="E67" s="85"/>
      <c r="F67" s="74"/>
      <c r="G67" s="73"/>
      <c r="H67" s="74"/>
      <c r="I67" s="12">
        <v>2028</v>
      </c>
      <c r="J67" s="44">
        <f t="shared" si="3"/>
        <v>1000</v>
      </c>
      <c r="K67" s="44">
        <v>1000</v>
      </c>
      <c r="L67" s="13" t="s">
        <v>22</v>
      </c>
      <c r="M67" s="12"/>
      <c r="N67" s="83"/>
    </row>
    <row r="68" spans="1:15" ht="22.5" customHeight="1">
      <c r="A68" s="97"/>
      <c r="B68" s="73"/>
      <c r="C68" s="74"/>
      <c r="D68" s="73"/>
      <c r="E68" s="85"/>
      <c r="F68" s="74"/>
      <c r="G68" s="73"/>
      <c r="H68" s="74"/>
      <c r="I68" s="12">
        <v>2029</v>
      </c>
      <c r="J68" s="44">
        <f t="shared" si="3"/>
        <v>1000</v>
      </c>
      <c r="K68" s="44">
        <v>1000</v>
      </c>
      <c r="L68" s="13" t="s">
        <v>22</v>
      </c>
      <c r="M68" s="12"/>
      <c r="N68" s="83"/>
    </row>
    <row r="69" spans="1:15" ht="21.75" customHeight="1">
      <c r="A69" s="98"/>
      <c r="B69" s="75"/>
      <c r="C69" s="76"/>
      <c r="D69" s="75"/>
      <c r="E69" s="86"/>
      <c r="F69" s="76"/>
      <c r="G69" s="75"/>
      <c r="H69" s="76"/>
      <c r="I69" s="12">
        <v>2030</v>
      </c>
      <c r="J69" s="44">
        <f>K69</f>
        <v>1000</v>
      </c>
      <c r="K69" s="44">
        <v>1000</v>
      </c>
      <c r="L69" s="13" t="s">
        <v>22</v>
      </c>
      <c r="M69" s="12"/>
      <c r="N69" s="83"/>
    </row>
    <row r="70" spans="1:15" ht="63">
      <c r="A70" s="116" t="s">
        <v>275</v>
      </c>
      <c r="B70" s="83" t="s">
        <v>396</v>
      </c>
      <c r="C70" s="83"/>
      <c r="D70" s="83" t="s">
        <v>26</v>
      </c>
      <c r="E70" s="83"/>
      <c r="F70" s="83"/>
      <c r="G70" s="83" t="s">
        <v>239</v>
      </c>
      <c r="H70" s="83"/>
      <c r="I70" s="42" t="s">
        <v>241</v>
      </c>
      <c r="J70" s="44">
        <f>SUM(J71:J77)</f>
        <v>4500</v>
      </c>
      <c r="K70" s="44">
        <f>SUM(K71:K77)</f>
        <v>4500</v>
      </c>
      <c r="L70" s="42" t="s">
        <v>16</v>
      </c>
      <c r="M70" s="42"/>
      <c r="N70" s="83" t="s">
        <v>53</v>
      </c>
    </row>
    <row r="71" spans="1:15" ht="19.5" customHeight="1">
      <c r="A71" s="116"/>
      <c r="B71" s="83"/>
      <c r="C71" s="83"/>
      <c r="D71" s="83"/>
      <c r="E71" s="83"/>
      <c r="F71" s="83"/>
      <c r="G71" s="83"/>
      <c r="H71" s="83"/>
      <c r="I71" s="12">
        <v>2024</v>
      </c>
      <c r="J71" s="44">
        <v>300</v>
      </c>
      <c r="K71" s="44">
        <v>300</v>
      </c>
      <c r="L71" s="13" t="s">
        <v>22</v>
      </c>
      <c r="M71" s="12"/>
      <c r="N71" s="83"/>
    </row>
    <row r="72" spans="1:15" s="33" customFormat="1" ht="20.25" customHeight="1">
      <c r="A72" s="116"/>
      <c r="B72" s="83"/>
      <c r="C72" s="83"/>
      <c r="D72" s="83"/>
      <c r="E72" s="83"/>
      <c r="F72" s="83"/>
      <c r="G72" s="83"/>
      <c r="H72" s="83"/>
      <c r="I72" s="12">
        <v>2025</v>
      </c>
      <c r="J72" s="44">
        <v>700</v>
      </c>
      <c r="K72" s="44">
        <v>700</v>
      </c>
      <c r="L72" s="13" t="s">
        <v>22</v>
      </c>
      <c r="M72" s="12"/>
      <c r="N72" s="83"/>
      <c r="O72" s="1"/>
    </row>
    <row r="73" spans="1:15" ht="18.75" customHeight="1">
      <c r="A73" s="116"/>
      <c r="B73" s="83"/>
      <c r="C73" s="83"/>
      <c r="D73" s="83"/>
      <c r="E73" s="83"/>
      <c r="F73" s="83"/>
      <c r="G73" s="83"/>
      <c r="H73" s="83"/>
      <c r="I73" s="12">
        <v>2026</v>
      </c>
      <c r="J73" s="44">
        <v>700</v>
      </c>
      <c r="K73" s="44">
        <v>700</v>
      </c>
      <c r="L73" s="13" t="s">
        <v>22</v>
      </c>
      <c r="M73" s="12"/>
      <c r="N73" s="83"/>
    </row>
    <row r="74" spans="1:15" ht="18.75" customHeight="1">
      <c r="A74" s="116"/>
      <c r="B74" s="83"/>
      <c r="C74" s="83"/>
      <c r="D74" s="83"/>
      <c r="E74" s="83"/>
      <c r="F74" s="83"/>
      <c r="G74" s="83"/>
      <c r="H74" s="83"/>
      <c r="I74" s="12">
        <v>2027</v>
      </c>
      <c r="J74" s="44">
        <v>700</v>
      </c>
      <c r="K74" s="44">
        <v>700</v>
      </c>
      <c r="L74" s="13" t="s">
        <v>22</v>
      </c>
      <c r="M74" s="12"/>
      <c r="N74" s="83"/>
    </row>
    <row r="75" spans="1:15" ht="18" customHeight="1">
      <c r="A75" s="116"/>
      <c r="B75" s="83"/>
      <c r="C75" s="83"/>
      <c r="D75" s="83"/>
      <c r="E75" s="83"/>
      <c r="F75" s="83"/>
      <c r="G75" s="83"/>
      <c r="H75" s="83"/>
      <c r="I75" s="12">
        <v>2028</v>
      </c>
      <c r="J75" s="44">
        <v>700</v>
      </c>
      <c r="K75" s="44">
        <v>700</v>
      </c>
      <c r="L75" s="13" t="s">
        <v>22</v>
      </c>
      <c r="M75" s="12"/>
      <c r="N75" s="83"/>
    </row>
    <row r="76" spans="1:15" ht="18.75" customHeight="1">
      <c r="A76" s="116"/>
      <c r="B76" s="83"/>
      <c r="C76" s="83"/>
      <c r="D76" s="83"/>
      <c r="E76" s="83"/>
      <c r="F76" s="83"/>
      <c r="G76" s="83"/>
      <c r="H76" s="83"/>
      <c r="I76" s="12">
        <v>2029</v>
      </c>
      <c r="J76" s="44">
        <v>700</v>
      </c>
      <c r="K76" s="44">
        <v>700</v>
      </c>
      <c r="L76" s="13" t="s">
        <v>22</v>
      </c>
      <c r="M76" s="12"/>
      <c r="N76" s="83"/>
    </row>
    <row r="77" spans="1:15" ht="18.75" customHeight="1">
      <c r="A77" s="116"/>
      <c r="B77" s="83"/>
      <c r="C77" s="83"/>
      <c r="D77" s="83"/>
      <c r="E77" s="83"/>
      <c r="F77" s="83"/>
      <c r="G77" s="83"/>
      <c r="H77" s="83"/>
      <c r="I77" s="12">
        <v>2030</v>
      </c>
      <c r="J77" s="44">
        <v>700</v>
      </c>
      <c r="K77" s="44">
        <v>700</v>
      </c>
      <c r="L77" s="13" t="s">
        <v>22</v>
      </c>
      <c r="M77" s="12"/>
      <c r="N77" s="83"/>
    </row>
    <row r="78" spans="1:15" ht="66.75" customHeight="1">
      <c r="A78" s="116" t="s">
        <v>276</v>
      </c>
      <c r="B78" s="83" t="s">
        <v>54</v>
      </c>
      <c r="C78" s="83"/>
      <c r="D78" s="83" t="s">
        <v>214</v>
      </c>
      <c r="E78" s="83"/>
      <c r="F78" s="83"/>
      <c r="G78" s="83" t="s">
        <v>239</v>
      </c>
      <c r="H78" s="83"/>
      <c r="I78" s="42" t="s">
        <v>241</v>
      </c>
      <c r="J78" s="44">
        <f>SUM(J79:J85)</f>
        <v>1750</v>
      </c>
      <c r="K78" s="44">
        <f>SUM(K79:K85)</f>
        <v>1750</v>
      </c>
      <c r="L78" s="42" t="s">
        <v>16</v>
      </c>
      <c r="M78" s="42"/>
      <c r="N78" s="83" t="s">
        <v>55</v>
      </c>
    </row>
    <row r="79" spans="1:15" ht="19.5" customHeight="1">
      <c r="A79" s="116"/>
      <c r="B79" s="83"/>
      <c r="C79" s="83"/>
      <c r="D79" s="83"/>
      <c r="E79" s="83"/>
      <c r="F79" s="83"/>
      <c r="G79" s="83"/>
      <c r="H79" s="83"/>
      <c r="I79" s="12">
        <v>2024</v>
      </c>
      <c r="J79" s="44">
        <v>250</v>
      </c>
      <c r="K79" s="44">
        <v>250</v>
      </c>
      <c r="L79" s="13" t="s">
        <v>22</v>
      </c>
      <c r="M79" s="12"/>
      <c r="N79" s="83"/>
    </row>
    <row r="80" spans="1:15" ht="17.25" customHeight="1">
      <c r="A80" s="116"/>
      <c r="B80" s="83"/>
      <c r="C80" s="83"/>
      <c r="D80" s="83"/>
      <c r="E80" s="83"/>
      <c r="F80" s="83"/>
      <c r="G80" s="83"/>
      <c r="H80" s="83"/>
      <c r="I80" s="12">
        <v>2025</v>
      </c>
      <c r="J80" s="44">
        <f>K80</f>
        <v>250</v>
      </c>
      <c r="K80" s="44">
        <v>250</v>
      </c>
      <c r="L80" s="13" t="s">
        <v>22</v>
      </c>
      <c r="M80" s="12"/>
      <c r="N80" s="83"/>
    </row>
    <row r="81" spans="1:15" ht="16.5" customHeight="1">
      <c r="A81" s="116"/>
      <c r="B81" s="83"/>
      <c r="C81" s="83"/>
      <c r="D81" s="83"/>
      <c r="E81" s="83"/>
      <c r="F81" s="83"/>
      <c r="G81" s="83"/>
      <c r="H81" s="83"/>
      <c r="I81" s="12">
        <v>2026</v>
      </c>
      <c r="J81" s="44">
        <f t="shared" ref="J81:J84" si="4">K81</f>
        <v>250</v>
      </c>
      <c r="K81" s="44">
        <v>250</v>
      </c>
      <c r="L81" s="13" t="s">
        <v>22</v>
      </c>
      <c r="M81" s="12"/>
      <c r="N81" s="83"/>
    </row>
    <row r="82" spans="1:15" ht="15.75" customHeight="1">
      <c r="A82" s="116"/>
      <c r="B82" s="83"/>
      <c r="C82" s="83"/>
      <c r="D82" s="83"/>
      <c r="E82" s="83"/>
      <c r="F82" s="83"/>
      <c r="G82" s="83"/>
      <c r="H82" s="83"/>
      <c r="I82" s="12">
        <v>2027</v>
      </c>
      <c r="J82" s="44">
        <f t="shared" si="4"/>
        <v>250</v>
      </c>
      <c r="K82" s="44">
        <v>250</v>
      </c>
      <c r="L82" s="13" t="s">
        <v>22</v>
      </c>
      <c r="M82" s="12"/>
      <c r="N82" s="83"/>
    </row>
    <row r="83" spans="1:15" ht="16.5" customHeight="1">
      <c r="A83" s="116"/>
      <c r="B83" s="83"/>
      <c r="C83" s="83"/>
      <c r="D83" s="83"/>
      <c r="E83" s="83"/>
      <c r="F83" s="83"/>
      <c r="G83" s="83"/>
      <c r="H83" s="83"/>
      <c r="I83" s="12">
        <v>2028</v>
      </c>
      <c r="J83" s="44">
        <f t="shared" si="4"/>
        <v>250</v>
      </c>
      <c r="K83" s="44">
        <v>250</v>
      </c>
      <c r="L83" s="13" t="s">
        <v>22</v>
      </c>
      <c r="M83" s="12"/>
      <c r="N83" s="83"/>
    </row>
    <row r="84" spans="1:15" ht="16.5" customHeight="1">
      <c r="A84" s="116"/>
      <c r="B84" s="83"/>
      <c r="C84" s="83"/>
      <c r="D84" s="83"/>
      <c r="E84" s="83"/>
      <c r="F84" s="83"/>
      <c r="G84" s="83"/>
      <c r="H84" s="83"/>
      <c r="I84" s="12">
        <v>2029</v>
      </c>
      <c r="J84" s="44">
        <f t="shared" si="4"/>
        <v>250</v>
      </c>
      <c r="K84" s="44">
        <v>250</v>
      </c>
      <c r="L84" s="13" t="s">
        <v>22</v>
      </c>
      <c r="M84" s="12"/>
      <c r="N84" s="83"/>
    </row>
    <row r="85" spans="1:15" ht="19.5" customHeight="1">
      <c r="A85" s="116"/>
      <c r="B85" s="83"/>
      <c r="C85" s="83"/>
      <c r="D85" s="83"/>
      <c r="E85" s="83"/>
      <c r="F85" s="83"/>
      <c r="G85" s="83"/>
      <c r="H85" s="83"/>
      <c r="I85" s="12">
        <v>2030</v>
      </c>
      <c r="J85" s="44">
        <f>K85</f>
        <v>250</v>
      </c>
      <c r="K85" s="44">
        <v>250</v>
      </c>
      <c r="L85" s="13" t="s">
        <v>22</v>
      </c>
      <c r="M85" s="12"/>
      <c r="N85" s="83"/>
    </row>
    <row r="86" spans="1:15" ht="63">
      <c r="A86" s="96" t="s">
        <v>277</v>
      </c>
      <c r="B86" s="71" t="s">
        <v>56</v>
      </c>
      <c r="C86" s="72"/>
      <c r="D86" s="71" t="s">
        <v>26</v>
      </c>
      <c r="E86" s="84"/>
      <c r="F86" s="72"/>
      <c r="G86" s="71" t="s">
        <v>239</v>
      </c>
      <c r="H86" s="72"/>
      <c r="I86" s="42" t="s">
        <v>241</v>
      </c>
      <c r="J86" s="44">
        <f>SUM(J87:J93)</f>
        <v>1400</v>
      </c>
      <c r="K86" s="44">
        <f>SUM(K87:K93)</f>
        <v>1400</v>
      </c>
      <c r="L86" s="42" t="s">
        <v>16</v>
      </c>
      <c r="M86" s="42"/>
      <c r="N86" s="83" t="s">
        <v>278</v>
      </c>
    </row>
    <row r="87" spans="1:15" ht="17.25" customHeight="1">
      <c r="A87" s="97"/>
      <c r="B87" s="73"/>
      <c r="C87" s="74"/>
      <c r="D87" s="73"/>
      <c r="E87" s="85"/>
      <c r="F87" s="74"/>
      <c r="G87" s="73"/>
      <c r="H87" s="74"/>
      <c r="I87" s="12">
        <v>2024</v>
      </c>
      <c r="J87" s="44">
        <f>K87</f>
        <v>200</v>
      </c>
      <c r="K87" s="44">
        <v>200</v>
      </c>
      <c r="L87" s="13" t="s">
        <v>22</v>
      </c>
      <c r="M87" s="12"/>
      <c r="N87" s="83"/>
    </row>
    <row r="88" spans="1:15" ht="16.5" customHeight="1">
      <c r="A88" s="97"/>
      <c r="B88" s="73"/>
      <c r="C88" s="74"/>
      <c r="D88" s="73"/>
      <c r="E88" s="85"/>
      <c r="F88" s="74"/>
      <c r="G88" s="73"/>
      <c r="H88" s="74"/>
      <c r="I88" s="12">
        <v>2025</v>
      </c>
      <c r="J88" s="44">
        <f t="shared" ref="J88:J92" si="5">K88</f>
        <v>200</v>
      </c>
      <c r="K88" s="44">
        <v>200</v>
      </c>
      <c r="L88" s="13" t="s">
        <v>22</v>
      </c>
      <c r="M88" s="12"/>
      <c r="N88" s="83"/>
    </row>
    <row r="89" spans="1:15" ht="16.5" customHeight="1">
      <c r="A89" s="97"/>
      <c r="B89" s="73"/>
      <c r="C89" s="74"/>
      <c r="D89" s="73"/>
      <c r="E89" s="85"/>
      <c r="F89" s="74"/>
      <c r="G89" s="73"/>
      <c r="H89" s="74"/>
      <c r="I89" s="12">
        <v>2026</v>
      </c>
      <c r="J89" s="44">
        <f t="shared" si="5"/>
        <v>200</v>
      </c>
      <c r="K89" s="44">
        <v>200</v>
      </c>
      <c r="L89" s="13" t="s">
        <v>22</v>
      </c>
      <c r="M89" s="12"/>
      <c r="N89" s="83"/>
    </row>
    <row r="90" spans="1:15" ht="17.25" customHeight="1">
      <c r="A90" s="97"/>
      <c r="B90" s="73"/>
      <c r="C90" s="74"/>
      <c r="D90" s="73"/>
      <c r="E90" s="85"/>
      <c r="F90" s="74"/>
      <c r="G90" s="73"/>
      <c r="H90" s="74"/>
      <c r="I90" s="12">
        <v>2027</v>
      </c>
      <c r="J90" s="44">
        <f t="shared" si="5"/>
        <v>200</v>
      </c>
      <c r="K90" s="44">
        <v>200</v>
      </c>
      <c r="L90" s="13" t="s">
        <v>22</v>
      </c>
      <c r="M90" s="12"/>
      <c r="N90" s="83"/>
    </row>
    <row r="91" spans="1:15" ht="16.5" customHeight="1">
      <c r="A91" s="97"/>
      <c r="B91" s="73"/>
      <c r="C91" s="74"/>
      <c r="D91" s="73"/>
      <c r="E91" s="85"/>
      <c r="F91" s="74"/>
      <c r="G91" s="73"/>
      <c r="H91" s="74"/>
      <c r="I91" s="12">
        <v>2028</v>
      </c>
      <c r="J91" s="44">
        <f t="shared" si="5"/>
        <v>200</v>
      </c>
      <c r="K91" s="44">
        <v>200</v>
      </c>
      <c r="L91" s="13" t="s">
        <v>22</v>
      </c>
      <c r="M91" s="12"/>
      <c r="N91" s="83"/>
    </row>
    <row r="92" spans="1:15" ht="17.25" customHeight="1">
      <c r="A92" s="97"/>
      <c r="B92" s="73"/>
      <c r="C92" s="74"/>
      <c r="D92" s="73"/>
      <c r="E92" s="85"/>
      <c r="F92" s="74"/>
      <c r="G92" s="73"/>
      <c r="H92" s="74"/>
      <c r="I92" s="12">
        <v>2029</v>
      </c>
      <c r="J92" s="44">
        <f t="shared" si="5"/>
        <v>200</v>
      </c>
      <c r="K92" s="44">
        <v>200</v>
      </c>
      <c r="L92" s="13" t="s">
        <v>22</v>
      </c>
      <c r="M92" s="12"/>
      <c r="N92" s="83"/>
    </row>
    <row r="93" spans="1:15" ht="18" customHeight="1">
      <c r="A93" s="98"/>
      <c r="B93" s="75"/>
      <c r="C93" s="76"/>
      <c r="D93" s="75"/>
      <c r="E93" s="86"/>
      <c r="F93" s="76"/>
      <c r="G93" s="75"/>
      <c r="H93" s="76"/>
      <c r="I93" s="12">
        <v>2030</v>
      </c>
      <c r="J93" s="44">
        <f>K93</f>
        <v>200</v>
      </c>
      <c r="K93" s="44">
        <v>200</v>
      </c>
      <c r="L93" s="13" t="s">
        <v>22</v>
      </c>
      <c r="M93" s="12"/>
      <c r="N93" s="83"/>
    </row>
    <row r="94" spans="1:15">
      <c r="A94" s="55"/>
      <c r="B94" s="89" t="s">
        <v>253</v>
      </c>
      <c r="C94" s="89"/>
      <c r="D94" s="89"/>
      <c r="E94" s="89"/>
      <c r="F94" s="89"/>
      <c r="G94" s="89"/>
      <c r="H94" s="89"/>
      <c r="I94" s="89"/>
      <c r="J94" s="45">
        <f>J12+J20+J28+J36+J45+J53+J62+J70+J78+J86</f>
        <v>15620</v>
      </c>
      <c r="K94" s="45">
        <f>K12+K20+K28+K36+K45+K53+K62+K70+K78+K86</f>
        <v>15620</v>
      </c>
      <c r="L94" s="55"/>
      <c r="M94" s="55"/>
      <c r="N94" s="12"/>
    </row>
    <row r="95" spans="1:15" ht="11.25" customHeight="1"/>
    <row r="96" spans="1:15" ht="18" customHeight="1">
      <c r="A96" s="3" t="s">
        <v>389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8.75" customHeight="1">
      <c r="A97" s="3" t="s">
        <v>390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80" t="s">
        <v>254</v>
      </c>
      <c r="N97" s="80"/>
      <c r="O97" s="68"/>
    </row>
    <row r="98" spans="1:15" ht="19.5" customHeight="1"/>
    <row r="99" spans="1:15" ht="21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</sheetData>
  <mergeCells count="67">
    <mergeCell ref="M97:N97"/>
    <mergeCell ref="N86:N93"/>
    <mergeCell ref="B94:I94"/>
    <mergeCell ref="A86:A93"/>
    <mergeCell ref="B86:C93"/>
    <mergeCell ref="D86:F93"/>
    <mergeCell ref="G86:H93"/>
    <mergeCell ref="A78:A85"/>
    <mergeCell ref="B78:C85"/>
    <mergeCell ref="D78:F85"/>
    <mergeCell ref="G78:H85"/>
    <mergeCell ref="N78:N85"/>
    <mergeCell ref="A62:A69"/>
    <mergeCell ref="B62:C69"/>
    <mergeCell ref="D62:F69"/>
    <mergeCell ref="G62:H69"/>
    <mergeCell ref="N62:N69"/>
    <mergeCell ref="A70:A77"/>
    <mergeCell ref="B70:C77"/>
    <mergeCell ref="D70:F77"/>
    <mergeCell ref="G70:H77"/>
    <mergeCell ref="N70:N77"/>
    <mergeCell ref="A45:A52"/>
    <mergeCell ref="B45:C52"/>
    <mergeCell ref="D45:F52"/>
    <mergeCell ref="G45:H52"/>
    <mergeCell ref="N45:N52"/>
    <mergeCell ref="A53:A60"/>
    <mergeCell ref="B53:C60"/>
    <mergeCell ref="D53:F60"/>
    <mergeCell ref="G53:H60"/>
    <mergeCell ref="N53:N60"/>
    <mergeCell ref="B28:C35"/>
    <mergeCell ref="D28:F35"/>
    <mergeCell ref="G28:H35"/>
    <mergeCell ref="N28:N35"/>
    <mergeCell ref="A36:A43"/>
    <mergeCell ref="B36:C43"/>
    <mergeCell ref="D36:F43"/>
    <mergeCell ref="G36:H43"/>
    <mergeCell ref="N36:N43"/>
    <mergeCell ref="A28:A35"/>
    <mergeCell ref="K1:N1"/>
    <mergeCell ref="A8:N8"/>
    <mergeCell ref="A9:A11"/>
    <mergeCell ref="B9:C11"/>
    <mergeCell ref="D9:F11"/>
    <mergeCell ref="G9:H11"/>
    <mergeCell ref="I9:M9"/>
    <mergeCell ref="N9:N11"/>
    <mergeCell ref="I10:I11"/>
    <mergeCell ref="J10:J11"/>
    <mergeCell ref="K10:M10"/>
    <mergeCell ref="A5:N5"/>
    <mergeCell ref="A6:N6"/>
    <mergeCell ref="K3:N3"/>
    <mergeCell ref="K2:N2"/>
    <mergeCell ref="A12:A19"/>
    <mergeCell ref="B12:C19"/>
    <mergeCell ref="D12:F19"/>
    <mergeCell ref="G12:H19"/>
    <mergeCell ref="N12:N19"/>
    <mergeCell ref="A20:A27"/>
    <mergeCell ref="B20:C27"/>
    <mergeCell ref="D20:F27"/>
    <mergeCell ref="G20:H27"/>
    <mergeCell ref="N20:N27"/>
  </mergeCells>
  <printOptions horizontalCentered="1" verticalCentered="1"/>
  <pageMargins left="0.59055118110236227" right="0.59055118110236227" top="1.1417322834645669" bottom="0.39370078740157483" header="0.19685039370078741" footer="0.19685039370078741"/>
  <pageSetup paperSize="9" scale="90" fitToWidth="0" fitToHeight="0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297"/>
  <sheetViews>
    <sheetView topLeftCell="A3" workbookViewId="0">
      <selection activeCell="D261" sqref="D261:F268"/>
    </sheetView>
  </sheetViews>
  <sheetFormatPr defaultRowHeight="15"/>
  <cols>
    <col min="1" max="1" width="5.5703125" customWidth="1"/>
    <col min="3" max="3" width="17.140625" customWidth="1"/>
    <col min="4" max="4" width="12.710937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9" max="9" width="8.7109375" customWidth="1"/>
    <col min="10" max="10" width="11" customWidth="1"/>
    <col min="11" max="11" width="10.85546875" customWidth="1"/>
    <col min="12" max="12" width="12.140625" customWidth="1"/>
    <col min="13" max="13" width="9.42578125" customWidth="1"/>
    <col min="14" max="14" width="20.28515625" customWidth="1"/>
  </cols>
  <sheetData>
    <row r="1" spans="1:15" s="1" customFormat="1" ht="17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279</v>
      </c>
      <c r="L1" s="88"/>
      <c r="M1" s="88"/>
      <c r="N1" s="88"/>
      <c r="O1" s="50"/>
    </row>
    <row r="2" spans="1:15" s="1" customFormat="1" ht="16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  <c r="O2" s="50"/>
    </row>
    <row r="3" spans="1:15" s="1" customFormat="1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  <c r="O3" s="50"/>
    </row>
    <row r="4" spans="1:15" s="1" customFormat="1" ht="11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1" customFormat="1" ht="19.5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50"/>
    </row>
    <row r="6" spans="1:15" s="1" customFormat="1" ht="18.75" customHeight="1">
      <c r="A6" s="114" t="s">
        <v>397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51"/>
    </row>
    <row r="7" spans="1:15" ht="0.75" hidden="1" customHeight="1"/>
    <row r="8" spans="1:15" ht="15.75" hidden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5" ht="18.75" customHeight="1">
      <c r="A9" s="81" t="s">
        <v>2</v>
      </c>
      <c r="B9" s="81" t="s">
        <v>41</v>
      </c>
      <c r="C9" s="81"/>
      <c r="D9" s="81" t="s">
        <v>4</v>
      </c>
      <c r="E9" s="81"/>
      <c r="F9" s="81"/>
      <c r="G9" s="81" t="s">
        <v>5</v>
      </c>
      <c r="H9" s="81"/>
      <c r="I9" s="92" t="s">
        <v>6</v>
      </c>
      <c r="J9" s="93"/>
      <c r="K9" s="93"/>
      <c r="L9" s="93"/>
      <c r="M9" s="94"/>
      <c r="N9" s="81" t="s">
        <v>13</v>
      </c>
    </row>
    <row r="10" spans="1:15" ht="18.75" customHeight="1">
      <c r="A10" s="81"/>
      <c r="B10" s="81"/>
      <c r="C10" s="81"/>
      <c r="D10" s="81"/>
      <c r="E10" s="81"/>
      <c r="F10" s="81"/>
      <c r="G10" s="81"/>
      <c r="H10" s="81"/>
      <c r="I10" s="95" t="s">
        <v>7</v>
      </c>
      <c r="J10" s="95" t="s">
        <v>8</v>
      </c>
      <c r="K10" s="95" t="s">
        <v>9</v>
      </c>
      <c r="L10" s="95"/>
      <c r="M10" s="95"/>
      <c r="N10" s="81"/>
    </row>
    <row r="11" spans="1:15" ht="47.25" customHeight="1">
      <c r="A11" s="81"/>
      <c r="B11" s="81"/>
      <c r="C11" s="81"/>
      <c r="D11" s="81"/>
      <c r="E11" s="81"/>
      <c r="F11" s="81"/>
      <c r="G11" s="81"/>
      <c r="H11" s="81"/>
      <c r="I11" s="95"/>
      <c r="J11" s="95"/>
      <c r="K11" s="43" t="s">
        <v>10</v>
      </c>
      <c r="L11" s="43" t="s">
        <v>220</v>
      </c>
      <c r="M11" s="43" t="s">
        <v>12</v>
      </c>
      <c r="N11" s="81"/>
    </row>
    <row r="12" spans="1:15" ht="63" customHeight="1">
      <c r="A12" s="96" t="s">
        <v>280</v>
      </c>
      <c r="B12" s="71" t="s">
        <v>57</v>
      </c>
      <c r="C12" s="72"/>
      <c r="D12" s="71" t="s">
        <v>26</v>
      </c>
      <c r="E12" s="84"/>
      <c r="F12" s="72"/>
      <c r="G12" s="71" t="s">
        <v>239</v>
      </c>
      <c r="H12" s="72"/>
      <c r="I12" s="42" t="s">
        <v>241</v>
      </c>
      <c r="J12" s="44">
        <f>SUM(J13:J19)</f>
        <v>350</v>
      </c>
      <c r="K12" s="44">
        <f>SUM(K13:K19)</f>
        <v>350</v>
      </c>
      <c r="L12" s="42" t="s">
        <v>16</v>
      </c>
      <c r="M12" s="42"/>
      <c r="N12" s="83" t="s">
        <v>28</v>
      </c>
    </row>
    <row r="13" spans="1:15" ht="15.75">
      <c r="A13" s="97"/>
      <c r="B13" s="73"/>
      <c r="C13" s="74"/>
      <c r="D13" s="73"/>
      <c r="E13" s="85"/>
      <c r="F13" s="74"/>
      <c r="G13" s="73"/>
      <c r="H13" s="74"/>
      <c r="I13" s="12">
        <v>2024</v>
      </c>
      <c r="J13" s="44">
        <f>K13</f>
        <v>50</v>
      </c>
      <c r="K13" s="44">
        <v>50</v>
      </c>
      <c r="L13" s="13" t="s">
        <v>22</v>
      </c>
      <c r="M13" s="12"/>
      <c r="N13" s="83"/>
    </row>
    <row r="14" spans="1:15" ht="15.75">
      <c r="A14" s="97"/>
      <c r="B14" s="73"/>
      <c r="C14" s="74"/>
      <c r="D14" s="73"/>
      <c r="E14" s="85"/>
      <c r="F14" s="74"/>
      <c r="G14" s="73"/>
      <c r="H14" s="74"/>
      <c r="I14" s="12">
        <v>2025</v>
      </c>
      <c r="J14" s="44">
        <f t="shared" ref="J14:J19" si="0">K14</f>
        <v>50</v>
      </c>
      <c r="K14" s="44">
        <v>50</v>
      </c>
      <c r="L14" s="13" t="s">
        <v>22</v>
      </c>
      <c r="M14" s="12"/>
      <c r="N14" s="83"/>
    </row>
    <row r="15" spans="1:15" ht="15.75">
      <c r="A15" s="97"/>
      <c r="B15" s="73"/>
      <c r="C15" s="74"/>
      <c r="D15" s="73"/>
      <c r="E15" s="85"/>
      <c r="F15" s="74"/>
      <c r="G15" s="73"/>
      <c r="H15" s="74"/>
      <c r="I15" s="12">
        <v>2026</v>
      </c>
      <c r="J15" s="44">
        <f t="shared" si="0"/>
        <v>50</v>
      </c>
      <c r="K15" s="44">
        <v>50</v>
      </c>
      <c r="L15" s="13" t="s">
        <v>22</v>
      </c>
      <c r="M15" s="12"/>
      <c r="N15" s="83"/>
    </row>
    <row r="16" spans="1:15" ht="15.75">
      <c r="A16" s="97"/>
      <c r="B16" s="73"/>
      <c r="C16" s="74"/>
      <c r="D16" s="73"/>
      <c r="E16" s="85"/>
      <c r="F16" s="74"/>
      <c r="G16" s="73"/>
      <c r="H16" s="74"/>
      <c r="I16" s="12">
        <v>2027</v>
      </c>
      <c r="J16" s="44">
        <f t="shared" si="0"/>
        <v>50</v>
      </c>
      <c r="K16" s="44">
        <v>50</v>
      </c>
      <c r="L16" s="13" t="s">
        <v>22</v>
      </c>
      <c r="M16" s="12"/>
      <c r="N16" s="83"/>
    </row>
    <row r="17" spans="1:14" ht="15.75">
      <c r="A17" s="97"/>
      <c r="B17" s="73"/>
      <c r="C17" s="74"/>
      <c r="D17" s="73"/>
      <c r="E17" s="85"/>
      <c r="F17" s="74"/>
      <c r="G17" s="73"/>
      <c r="H17" s="74"/>
      <c r="I17" s="12">
        <v>2028</v>
      </c>
      <c r="J17" s="44">
        <f t="shared" si="0"/>
        <v>50</v>
      </c>
      <c r="K17" s="44">
        <v>50</v>
      </c>
      <c r="L17" s="13" t="s">
        <v>22</v>
      </c>
      <c r="M17" s="12"/>
      <c r="N17" s="83"/>
    </row>
    <row r="18" spans="1:14" ht="15.75">
      <c r="A18" s="97"/>
      <c r="B18" s="73"/>
      <c r="C18" s="74"/>
      <c r="D18" s="73"/>
      <c r="E18" s="85"/>
      <c r="F18" s="74"/>
      <c r="G18" s="73"/>
      <c r="H18" s="74"/>
      <c r="I18" s="12">
        <v>2029</v>
      </c>
      <c r="J18" s="44">
        <f t="shared" si="0"/>
        <v>50</v>
      </c>
      <c r="K18" s="44">
        <v>50</v>
      </c>
      <c r="L18" s="13" t="s">
        <v>22</v>
      </c>
      <c r="M18" s="12"/>
      <c r="N18" s="83"/>
    </row>
    <row r="19" spans="1:14" ht="15" customHeight="1">
      <c r="A19" s="97"/>
      <c r="B19" s="73"/>
      <c r="C19" s="74"/>
      <c r="D19" s="73"/>
      <c r="E19" s="85"/>
      <c r="F19" s="74"/>
      <c r="G19" s="73"/>
      <c r="H19" s="74"/>
      <c r="I19" s="40">
        <v>2030</v>
      </c>
      <c r="J19" s="44">
        <f t="shared" si="0"/>
        <v>50</v>
      </c>
      <c r="K19" s="52">
        <v>50</v>
      </c>
      <c r="L19" s="41" t="s">
        <v>22</v>
      </c>
      <c r="M19" s="40"/>
      <c r="N19" s="83"/>
    </row>
    <row r="20" spans="1:14" ht="61.5" customHeight="1">
      <c r="A20" s="96" t="s">
        <v>281</v>
      </c>
      <c r="B20" s="71" t="s">
        <v>58</v>
      </c>
      <c r="C20" s="72"/>
      <c r="D20" s="71" t="s">
        <v>26</v>
      </c>
      <c r="E20" s="84"/>
      <c r="F20" s="72"/>
      <c r="G20" s="71" t="s">
        <v>239</v>
      </c>
      <c r="H20" s="72"/>
      <c r="I20" s="42" t="s">
        <v>241</v>
      </c>
      <c r="J20" s="44">
        <f>SUM(J21:J27)</f>
        <v>700</v>
      </c>
      <c r="K20" s="44">
        <f>SUM(K21:K27)</f>
        <v>700</v>
      </c>
      <c r="L20" s="42" t="s">
        <v>16</v>
      </c>
      <c r="M20" s="42"/>
      <c r="N20" s="83" t="s">
        <v>59</v>
      </c>
    </row>
    <row r="21" spans="1:14" ht="15.75">
      <c r="A21" s="97"/>
      <c r="B21" s="73"/>
      <c r="C21" s="74"/>
      <c r="D21" s="73"/>
      <c r="E21" s="85"/>
      <c r="F21" s="74"/>
      <c r="G21" s="73"/>
      <c r="H21" s="74"/>
      <c r="I21" s="12">
        <v>2024</v>
      </c>
      <c r="J21" s="44">
        <f>K21</f>
        <v>100</v>
      </c>
      <c r="K21" s="44">
        <v>100</v>
      </c>
      <c r="L21" s="13" t="s">
        <v>22</v>
      </c>
      <c r="M21" s="12"/>
      <c r="N21" s="83"/>
    </row>
    <row r="22" spans="1:14" ht="15.75">
      <c r="A22" s="97"/>
      <c r="B22" s="73"/>
      <c r="C22" s="74"/>
      <c r="D22" s="73"/>
      <c r="E22" s="85"/>
      <c r="F22" s="74"/>
      <c r="G22" s="73"/>
      <c r="H22" s="74"/>
      <c r="I22" s="12">
        <v>2025</v>
      </c>
      <c r="J22" s="44">
        <f t="shared" ref="J22:J27" si="1">K22</f>
        <v>100</v>
      </c>
      <c r="K22" s="44">
        <v>100</v>
      </c>
      <c r="L22" s="13" t="s">
        <v>22</v>
      </c>
      <c r="M22" s="12"/>
      <c r="N22" s="83"/>
    </row>
    <row r="23" spans="1:14" ht="15.75">
      <c r="A23" s="97"/>
      <c r="B23" s="73"/>
      <c r="C23" s="74"/>
      <c r="D23" s="73"/>
      <c r="E23" s="85"/>
      <c r="F23" s="74"/>
      <c r="G23" s="73"/>
      <c r="H23" s="74"/>
      <c r="I23" s="12">
        <v>2026</v>
      </c>
      <c r="J23" s="44">
        <f t="shared" si="1"/>
        <v>100</v>
      </c>
      <c r="K23" s="44">
        <v>100</v>
      </c>
      <c r="L23" s="13" t="s">
        <v>22</v>
      </c>
      <c r="M23" s="12"/>
      <c r="N23" s="83"/>
    </row>
    <row r="24" spans="1:14" ht="15.75">
      <c r="A24" s="97"/>
      <c r="B24" s="73"/>
      <c r="C24" s="74"/>
      <c r="D24" s="73"/>
      <c r="E24" s="85"/>
      <c r="F24" s="74"/>
      <c r="G24" s="73"/>
      <c r="H24" s="74"/>
      <c r="I24" s="12">
        <v>2027</v>
      </c>
      <c r="J24" s="44">
        <f t="shared" si="1"/>
        <v>100</v>
      </c>
      <c r="K24" s="44">
        <v>100</v>
      </c>
      <c r="L24" s="13" t="s">
        <v>22</v>
      </c>
      <c r="M24" s="12"/>
      <c r="N24" s="83"/>
    </row>
    <row r="25" spans="1:14" ht="15.75">
      <c r="A25" s="97"/>
      <c r="B25" s="73"/>
      <c r="C25" s="74"/>
      <c r="D25" s="73"/>
      <c r="E25" s="85"/>
      <c r="F25" s="74"/>
      <c r="G25" s="73"/>
      <c r="H25" s="74"/>
      <c r="I25" s="12">
        <v>2028</v>
      </c>
      <c r="J25" s="44">
        <f t="shared" si="1"/>
        <v>100</v>
      </c>
      <c r="K25" s="44">
        <v>100</v>
      </c>
      <c r="L25" s="13" t="s">
        <v>22</v>
      </c>
      <c r="M25" s="12"/>
      <c r="N25" s="83"/>
    </row>
    <row r="26" spans="1:14" ht="15.75">
      <c r="A26" s="97"/>
      <c r="B26" s="73"/>
      <c r="C26" s="74"/>
      <c r="D26" s="73"/>
      <c r="E26" s="85"/>
      <c r="F26" s="74"/>
      <c r="G26" s="73"/>
      <c r="H26" s="74"/>
      <c r="I26" s="12">
        <v>2029</v>
      </c>
      <c r="J26" s="44">
        <f t="shared" si="1"/>
        <v>100</v>
      </c>
      <c r="K26" s="44">
        <v>100</v>
      </c>
      <c r="L26" s="13" t="s">
        <v>22</v>
      </c>
      <c r="M26" s="12"/>
      <c r="N26" s="83"/>
    </row>
    <row r="27" spans="1:14" ht="15" customHeight="1">
      <c r="A27" s="98"/>
      <c r="B27" s="75"/>
      <c r="C27" s="76"/>
      <c r="D27" s="75"/>
      <c r="E27" s="86"/>
      <c r="F27" s="76"/>
      <c r="G27" s="75"/>
      <c r="H27" s="76"/>
      <c r="I27" s="12">
        <v>2030</v>
      </c>
      <c r="J27" s="44">
        <f t="shared" si="1"/>
        <v>100</v>
      </c>
      <c r="K27" s="44">
        <v>100</v>
      </c>
      <c r="L27" s="13" t="s">
        <v>22</v>
      </c>
      <c r="M27" s="12"/>
      <c r="N27" s="83"/>
    </row>
    <row r="28" spans="1:14" ht="66" customHeight="1">
      <c r="A28" s="96" t="s">
        <v>282</v>
      </c>
      <c r="B28" s="71" t="s">
        <v>60</v>
      </c>
      <c r="C28" s="72"/>
      <c r="D28" s="71" t="s">
        <v>189</v>
      </c>
      <c r="E28" s="84"/>
      <c r="F28" s="72"/>
      <c r="G28" s="71" t="s">
        <v>239</v>
      </c>
      <c r="H28" s="72"/>
      <c r="I28" s="42" t="s">
        <v>241</v>
      </c>
      <c r="J28" s="44">
        <f>SUM(J29:J35)</f>
        <v>15000</v>
      </c>
      <c r="K28" s="44">
        <f>SUM(K29:K35)</f>
        <v>15000</v>
      </c>
      <c r="L28" s="42" t="s">
        <v>16</v>
      </c>
      <c r="M28" s="42"/>
      <c r="N28" s="83" t="s">
        <v>59</v>
      </c>
    </row>
    <row r="29" spans="1:14" ht="22.5" customHeight="1">
      <c r="A29" s="97"/>
      <c r="B29" s="73"/>
      <c r="C29" s="74"/>
      <c r="D29" s="73"/>
      <c r="E29" s="85"/>
      <c r="F29" s="74"/>
      <c r="G29" s="73"/>
      <c r="H29" s="74"/>
      <c r="I29" s="12">
        <v>2024</v>
      </c>
      <c r="J29" s="44">
        <v>0</v>
      </c>
      <c r="K29" s="44">
        <v>0</v>
      </c>
      <c r="L29" s="13" t="s">
        <v>22</v>
      </c>
      <c r="M29" s="12"/>
      <c r="N29" s="83"/>
    </row>
    <row r="30" spans="1:14" ht="22.5" customHeight="1">
      <c r="A30" s="97"/>
      <c r="B30" s="73"/>
      <c r="C30" s="74"/>
      <c r="D30" s="73"/>
      <c r="E30" s="85"/>
      <c r="F30" s="74"/>
      <c r="G30" s="73"/>
      <c r="H30" s="74"/>
      <c r="I30" s="12">
        <v>2025</v>
      </c>
      <c r="J30" s="44">
        <v>2500</v>
      </c>
      <c r="K30" s="44">
        <v>2500</v>
      </c>
      <c r="L30" s="13" t="s">
        <v>22</v>
      </c>
      <c r="M30" s="12"/>
      <c r="N30" s="83"/>
    </row>
    <row r="31" spans="1:14" ht="20.25" customHeight="1">
      <c r="A31" s="97"/>
      <c r="B31" s="73"/>
      <c r="C31" s="74"/>
      <c r="D31" s="73"/>
      <c r="E31" s="85"/>
      <c r="F31" s="74"/>
      <c r="G31" s="73"/>
      <c r="H31" s="74"/>
      <c r="I31" s="12">
        <v>2026</v>
      </c>
      <c r="J31" s="44">
        <v>2500</v>
      </c>
      <c r="K31" s="44">
        <v>2500</v>
      </c>
      <c r="L31" s="13" t="s">
        <v>22</v>
      </c>
      <c r="M31" s="12"/>
      <c r="N31" s="83"/>
    </row>
    <row r="32" spans="1:14" ht="21.75" customHeight="1">
      <c r="A32" s="97"/>
      <c r="B32" s="73"/>
      <c r="C32" s="74"/>
      <c r="D32" s="73"/>
      <c r="E32" s="85"/>
      <c r="F32" s="74"/>
      <c r="G32" s="73"/>
      <c r="H32" s="74"/>
      <c r="I32" s="12">
        <v>2027</v>
      </c>
      <c r="J32" s="44">
        <v>2500</v>
      </c>
      <c r="K32" s="44">
        <v>2500</v>
      </c>
      <c r="L32" s="13" t="s">
        <v>22</v>
      </c>
      <c r="M32" s="12"/>
      <c r="N32" s="83"/>
    </row>
    <row r="33" spans="1:15" ht="21" customHeight="1">
      <c r="A33" s="97"/>
      <c r="B33" s="73"/>
      <c r="C33" s="74"/>
      <c r="D33" s="73"/>
      <c r="E33" s="85"/>
      <c r="F33" s="74"/>
      <c r="G33" s="73"/>
      <c r="H33" s="74"/>
      <c r="I33" s="12">
        <v>2028</v>
      </c>
      <c r="J33" s="44">
        <v>2500</v>
      </c>
      <c r="K33" s="44">
        <v>2500</v>
      </c>
      <c r="L33" s="13" t="s">
        <v>22</v>
      </c>
      <c r="M33" s="12"/>
      <c r="N33" s="83"/>
    </row>
    <row r="34" spans="1:15" ht="21" customHeight="1">
      <c r="A34" s="97"/>
      <c r="B34" s="73"/>
      <c r="C34" s="74"/>
      <c r="D34" s="73"/>
      <c r="E34" s="85"/>
      <c r="F34" s="74"/>
      <c r="G34" s="73"/>
      <c r="H34" s="74"/>
      <c r="I34" s="12">
        <v>2029</v>
      </c>
      <c r="J34" s="44">
        <v>2500</v>
      </c>
      <c r="K34" s="44">
        <v>2500</v>
      </c>
      <c r="L34" s="13" t="s">
        <v>22</v>
      </c>
      <c r="M34" s="12"/>
      <c r="N34" s="83"/>
    </row>
    <row r="35" spans="1:15" ht="20.25" customHeight="1">
      <c r="A35" s="98"/>
      <c r="B35" s="75"/>
      <c r="C35" s="76"/>
      <c r="D35" s="75"/>
      <c r="E35" s="86"/>
      <c r="F35" s="76"/>
      <c r="G35" s="75"/>
      <c r="H35" s="76"/>
      <c r="I35" s="12">
        <v>2030</v>
      </c>
      <c r="J35" s="44">
        <v>2500</v>
      </c>
      <c r="K35" s="44">
        <v>2500</v>
      </c>
      <c r="L35" s="13" t="s">
        <v>22</v>
      </c>
      <c r="M35" s="12"/>
      <c r="N35" s="83"/>
    </row>
    <row r="36" spans="1:15" ht="68.25" customHeight="1">
      <c r="A36" s="96" t="s">
        <v>283</v>
      </c>
      <c r="B36" s="71" t="s">
        <v>61</v>
      </c>
      <c r="C36" s="72"/>
      <c r="D36" s="71" t="s">
        <v>398</v>
      </c>
      <c r="E36" s="84"/>
      <c r="F36" s="72"/>
      <c r="G36" s="71" t="s">
        <v>239</v>
      </c>
      <c r="H36" s="72"/>
      <c r="I36" s="42" t="s">
        <v>241</v>
      </c>
      <c r="J36" s="44">
        <f>SUM(J37:J43)</f>
        <v>280</v>
      </c>
      <c r="K36" s="44">
        <f>SUM(K37:K43)</f>
        <v>280</v>
      </c>
      <c r="L36" s="42" t="s">
        <v>16</v>
      </c>
      <c r="M36" s="42"/>
      <c r="N36" s="83" t="s">
        <v>28</v>
      </c>
    </row>
    <row r="37" spans="1:15" ht="20.25" customHeight="1">
      <c r="A37" s="97"/>
      <c r="B37" s="73"/>
      <c r="C37" s="74"/>
      <c r="D37" s="73"/>
      <c r="E37" s="85"/>
      <c r="F37" s="74"/>
      <c r="G37" s="73"/>
      <c r="H37" s="74"/>
      <c r="I37" s="12">
        <v>2024</v>
      </c>
      <c r="J37" s="44">
        <f>K37</f>
        <v>40</v>
      </c>
      <c r="K37" s="44">
        <v>40</v>
      </c>
      <c r="L37" s="13" t="s">
        <v>22</v>
      </c>
      <c r="M37" s="12"/>
      <c r="N37" s="83"/>
    </row>
    <row r="38" spans="1:15" ht="19.5" customHeight="1">
      <c r="A38" s="97"/>
      <c r="B38" s="73"/>
      <c r="C38" s="74"/>
      <c r="D38" s="73"/>
      <c r="E38" s="85"/>
      <c r="F38" s="74"/>
      <c r="G38" s="73"/>
      <c r="H38" s="74"/>
      <c r="I38" s="12">
        <v>2025</v>
      </c>
      <c r="J38" s="44">
        <f t="shared" ref="J38:J43" si="2">K38</f>
        <v>40</v>
      </c>
      <c r="K38" s="44">
        <v>40</v>
      </c>
      <c r="L38" s="13" t="s">
        <v>22</v>
      </c>
      <c r="M38" s="12"/>
      <c r="N38" s="83"/>
    </row>
    <row r="39" spans="1:15" ht="19.5" customHeight="1">
      <c r="A39" s="97"/>
      <c r="B39" s="73"/>
      <c r="C39" s="74"/>
      <c r="D39" s="73"/>
      <c r="E39" s="85"/>
      <c r="F39" s="74"/>
      <c r="G39" s="73"/>
      <c r="H39" s="74"/>
      <c r="I39" s="12">
        <v>2026</v>
      </c>
      <c r="J39" s="44">
        <f t="shared" si="2"/>
        <v>40</v>
      </c>
      <c r="K39" s="44">
        <v>40</v>
      </c>
      <c r="L39" s="13" t="s">
        <v>22</v>
      </c>
      <c r="M39" s="12"/>
      <c r="N39" s="83"/>
    </row>
    <row r="40" spans="1:15" ht="19.5" customHeight="1">
      <c r="A40" s="97"/>
      <c r="B40" s="73"/>
      <c r="C40" s="74"/>
      <c r="D40" s="73"/>
      <c r="E40" s="85"/>
      <c r="F40" s="74"/>
      <c r="G40" s="73"/>
      <c r="H40" s="74"/>
      <c r="I40" s="12">
        <v>2027</v>
      </c>
      <c r="J40" s="44">
        <f t="shared" si="2"/>
        <v>40</v>
      </c>
      <c r="K40" s="44">
        <v>40</v>
      </c>
      <c r="L40" s="13" t="s">
        <v>22</v>
      </c>
      <c r="M40" s="12"/>
      <c r="N40" s="83"/>
    </row>
    <row r="41" spans="1:15" ht="19.5" customHeight="1">
      <c r="A41" s="97"/>
      <c r="B41" s="73"/>
      <c r="C41" s="74"/>
      <c r="D41" s="73"/>
      <c r="E41" s="85"/>
      <c r="F41" s="74"/>
      <c r="G41" s="73"/>
      <c r="H41" s="74"/>
      <c r="I41" s="12">
        <v>2028</v>
      </c>
      <c r="J41" s="44">
        <f t="shared" si="2"/>
        <v>40</v>
      </c>
      <c r="K41" s="44">
        <v>40</v>
      </c>
      <c r="L41" s="13" t="s">
        <v>22</v>
      </c>
      <c r="M41" s="12"/>
      <c r="N41" s="83"/>
    </row>
    <row r="42" spans="1:15" ht="21" customHeight="1">
      <c r="A42" s="97"/>
      <c r="B42" s="73"/>
      <c r="C42" s="74"/>
      <c r="D42" s="73"/>
      <c r="E42" s="85"/>
      <c r="F42" s="74"/>
      <c r="G42" s="73"/>
      <c r="H42" s="74"/>
      <c r="I42" s="12">
        <v>2029</v>
      </c>
      <c r="J42" s="44">
        <f t="shared" si="2"/>
        <v>40</v>
      </c>
      <c r="K42" s="44">
        <v>40</v>
      </c>
      <c r="L42" s="13" t="s">
        <v>22</v>
      </c>
      <c r="M42" s="12"/>
      <c r="N42" s="83"/>
    </row>
    <row r="43" spans="1:15" ht="37.5" customHeight="1">
      <c r="A43" s="98"/>
      <c r="B43" s="75"/>
      <c r="C43" s="76"/>
      <c r="D43" s="75"/>
      <c r="E43" s="86"/>
      <c r="F43" s="76"/>
      <c r="G43" s="75"/>
      <c r="H43" s="76"/>
      <c r="I43" s="12">
        <v>2030</v>
      </c>
      <c r="J43" s="44">
        <f t="shared" si="2"/>
        <v>40</v>
      </c>
      <c r="K43" s="44">
        <v>40</v>
      </c>
      <c r="L43" s="13" t="s">
        <v>22</v>
      </c>
      <c r="M43" s="12"/>
      <c r="N43" s="83"/>
    </row>
    <row r="44" spans="1:15" ht="63" customHeight="1">
      <c r="A44" s="96" t="s">
        <v>284</v>
      </c>
      <c r="B44" s="71" t="s">
        <v>63</v>
      </c>
      <c r="C44" s="72"/>
      <c r="D44" s="71" t="s">
        <v>190</v>
      </c>
      <c r="E44" s="84"/>
      <c r="F44" s="72"/>
      <c r="G44" s="71" t="s">
        <v>239</v>
      </c>
      <c r="H44" s="72"/>
      <c r="I44" s="42" t="s">
        <v>241</v>
      </c>
      <c r="J44" s="44">
        <f>SUM(J45:J51)</f>
        <v>140</v>
      </c>
      <c r="K44" s="44">
        <f>SUM(K45:K51)</f>
        <v>140</v>
      </c>
      <c r="L44" s="42" t="s">
        <v>16</v>
      </c>
      <c r="M44" s="42"/>
      <c r="N44" s="83" t="s">
        <v>64</v>
      </c>
      <c r="O44" s="16"/>
    </row>
    <row r="45" spans="1:15" ht="16.5" customHeight="1">
      <c r="A45" s="97"/>
      <c r="B45" s="73"/>
      <c r="C45" s="74"/>
      <c r="D45" s="73"/>
      <c r="E45" s="85"/>
      <c r="F45" s="74"/>
      <c r="G45" s="73"/>
      <c r="H45" s="74"/>
      <c r="I45" s="12">
        <v>2024</v>
      </c>
      <c r="J45" s="44">
        <v>20</v>
      </c>
      <c r="K45" s="44">
        <v>20</v>
      </c>
      <c r="L45" s="13" t="s">
        <v>22</v>
      </c>
      <c r="M45" s="12"/>
      <c r="N45" s="83"/>
      <c r="O45" s="16"/>
    </row>
    <row r="46" spans="1:15" ht="16.5" customHeight="1">
      <c r="A46" s="97"/>
      <c r="B46" s="73"/>
      <c r="C46" s="74"/>
      <c r="D46" s="73"/>
      <c r="E46" s="85"/>
      <c r="F46" s="74"/>
      <c r="G46" s="73"/>
      <c r="H46" s="74"/>
      <c r="I46" s="12">
        <v>2025</v>
      </c>
      <c r="J46" s="44">
        <v>20</v>
      </c>
      <c r="K46" s="44">
        <v>20</v>
      </c>
      <c r="L46" s="13" t="s">
        <v>22</v>
      </c>
      <c r="M46" s="12"/>
      <c r="N46" s="83"/>
      <c r="O46" s="16"/>
    </row>
    <row r="47" spans="1:15" ht="17.25" customHeight="1">
      <c r="A47" s="97"/>
      <c r="B47" s="73"/>
      <c r="C47" s="74"/>
      <c r="D47" s="73"/>
      <c r="E47" s="85"/>
      <c r="F47" s="74"/>
      <c r="G47" s="73"/>
      <c r="H47" s="74"/>
      <c r="I47" s="12">
        <v>2026</v>
      </c>
      <c r="J47" s="44">
        <v>20</v>
      </c>
      <c r="K47" s="44">
        <v>20</v>
      </c>
      <c r="L47" s="13" t="s">
        <v>22</v>
      </c>
      <c r="M47" s="12"/>
      <c r="N47" s="83"/>
      <c r="O47" s="16"/>
    </row>
    <row r="48" spans="1:15" ht="18" customHeight="1">
      <c r="A48" s="97"/>
      <c r="B48" s="73"/>
      <c r="C48" s="74"/>
      <c r="D48" s="73"/>
      <c r="E48" s="85"/>
      <c r="F48" s="74"/>
      <c r="G48" s="73"/>
      <c r="H48" s="74"/>
      <c r="I48" s="12">
        <v>2027</v>
      </c>
      <c r="J48" s="44">
        <v>20</v>
      </c>
      <c r="K48" s="44">
        <v>20</v>
      </c>
      <c r="L48" s="13" t="s">
        <v>22</v>
      </c>
      <c r="M48" s="12"/>
      <c r="N48" s="83"/>
      <c r="O48" s="16"/>
    </row>
    <row r="49" spans="1:15" ht="17.25" customHeight="1">
      <c r="A49" s="97"/>
      <c r="B49" s="73"/>
      <c r="C49" s="74"/>
      <c r="D49" s="73"/>
      <c r="E49" s="85"/>
      <c r="F49" s="74"/>
      <c r="G49" s="73"/>
      <c r="H49" s="74"/>
      <c r="I49" s="12">
        <v>2028</v>
      </c>
      <c r="J49" s="44">
        <v>20</v>
      </c>
      <c r="K49" s="44">
        <v>20</v>
      </c>
      <c r="L49" s="13" t="s">
        <v>22</v>
      </c>
      <c r="M49" s="12"/>
      <c r="N49" s="83"/>
      <c r="O49" s="16"/>
    </row>
    <row r="50" spans="1:15" ht="16.5" customHeight="1">
      <c r="A50" s="97"/>
      <c r="B50" s="73"/>
      <c r="C50" s="74"/>
      <c r="D50" s="73"/>
      <c r="E50" s="85"/>
      <c r="F50" s="74"/>
      <c r="G50" s="73"/>
      <c r="H50" s="74"/>
      <c r="I50" s="12">
        <v>2029</v>
      </c>
      <c r="J50" s="44">
        <v>20</v>
      </c>
      <c r="K50" s="44">
        <v>20</v>
      </c>
      <c r="L50" s="13" t="s">
        <v>22</v>
      </c>
      <c r="M50" s="12"/>
      <c r="N50" s="83"/>
      <c r="O50" s="16"/>
    </row>
    <row r="51" spans="1:15" ht="18.75" customHeight="1">
      <c r="A51" s="98"/>
      <c r="B51" s="75"/>
      <c r="C51" s="76"/>
      <c r="D51" s="75"/>
      <c r="E51" s="86"/>
      <c r="F51" s="76"/>
      <c r="G51" s="75"/>
      <c r="H51" s="76"/>
      <c r="I51" s="12">
        <v>2030</v>
      </c>
      <c r="J51" s="44">
        <v>20</v>
      </c>
      <c r="K51" s="44">
        <v>20</v>
      </c>
      <c r="L51" s="13" t="s">
        <v>22</v>
      </c>
      <c r="M51" s="12"/>
      <c r="N51" s="83"/>
      <c r="O51" s="16"/>
    </row>
    <row r="52" spans="1:15" ht="63" customHeight="1">
      <c r="A52" s="96" t="s">
        <v>285</v>
      </c>
      <c r="B52" s="71" t="s">
        <v>65</v>
      </c>
      <c r="C52" s="72"/>
      <c r="D52" s="71" t="s">
        <v>191</v>
      </c>
      <c r="E52" s="84"/>
      <c r="F52" s="72"/>
      <c r="G52" s="71" t="s">
        <v>239</v>
      </c>
      <c r="H52" s="72"/>
      <c r="I52" s="42" t="s">
        <v>241</v>
      </c>
      <c r="J52" s="44">
        <f>SUM(J53:J60)</f>
        <v>700</v>
      </c>
      <c r="K52" s="44">
        <f>SUM(K53:K60)</f>
        <v>700</v>
      </c>
      <c r="L52" s="42" t="s">
        <v>16</v>
      </c>
      <c r="M52" s="42"/>
      <c r="N52" s="83" t="s">
        <v>66</v>
      </c>
      <c r="O52" s="16"/>
    </row>
    <row r="53" spans="1:15" ht="17.25" customHeight="1">
      <c r="A53" s="97"/>
      <c r="B53" s="73"/>
      <c r="C53" s="74"/>
      <c r="D53" s="73"/>
      <c r="E53" s="85"/>
      <c r="F53" s="74"/>
      <c r="G53" s="73"/>
      <c r="H53" s="74"/>
      <c r="I53" s="12">
        <v>2024</v>
      </c>
      <c r="J53" s="44">
        <v>100</v>
      </c>
      <c r="K53" s="44">
        <v>100</v>
      </c>
      <c r="L53" s="13" t="s">
        <v>22</v>
      </c>
      <c r="M53" s="12"/>
      <c r="N53" s="83"/>
      <c r="O53" s="16"/>
    </row>
    <row r="54" spans="1:15" ht="18" customHeight="1">
      <c r="A54" s="97"/>
      <c r="B54" s="73"/>
      <c r="C54" s="74"/>
      <c r="D54" s="73"/>
      <c r="E54" s="85"/>
      <c r="F54" s="74"/>
      <c r="G54" s="73"/>
      <c r="H54" s="74"/>
      <c r="I54" s="12">
        <v>2025</v>
      </c>
      <c r="J54" s="44">
        <v>100</v>
      </c>
      <c r="K54" s="44">
        <v>100</v>
      </c>
      <c r="L54" s="13" t="s">
        <v>22</v>
      </c>
      <c r="M54" s="12"/>
      <c r="N54" s="83"/>
      <c r="O54" s="16"/>
    </row>
    <row r="55" spans="1:15" ht="17.25" customHeight="1">
      <c r="A55" s="97"/>
      <c r="B55" s="73"/>
      <c r="C55" s="74"/>
      <c r="D55" s="73"/>
      <c r="E55" s="85"/>
      <c r="F55" s="74"/>
      <c r="G55" s="73"/>
      <c r="H55" s="74"/>
      <c r="I55" s="12">
        <v>2026</v>
      </c>
      <c r="J55" s="44">
        <v>100</v>
      </c>
      <c r="K55" s="44">
        <v>100</v>
      </c>
      <c r="L55" s="13" t="s">
        <v>22</v>
      </c>
      <c r="M55" s="12"/>
      <c r="N55" s="83"/>
      <c r="O55" s="16"/>
    </row>
    <row r="56" spans="1:15" ht="17.25" customHeight="1">
      <c r="A56" s="97"/>
      <c r="B56" s="73"/>
      <c r="C56" s="74"/>
      <c r="D56" s="73"/>
      <c r="E56" s="85"/>
      <c r="F56" s="74"/>
      <c r="G56" s="73"/>
      <c r="H56" s="74"/>
      <c r="I56" s="12">
        <v>2027</v>
      </c>
      <c r="J56" s="44">
        <v>100</v>
      </c>
      <c r="K56" s="44">
        <v>100</v>
      </c>
      <c r="L56" s="13" t="s">
        <v>22</v>
      </c>
      <c r="M56" s="12"/>
      <c r="N56" s="83"/>
      <c r="O56" s="16"/>
    </row>
    <row r="57" spans="1:15" ht="16.5" customHeight="1">
      <c r="A57" s="97"/>
      <c r="B57" s="73"/>
      <c r="C57" s="74"/>
      <c r="D57" s="73"/>
      <c r="E57" s="85"/>
      <c r="F57" s="74"/>
      <c r="G57" s="73"/>
      <c r="H57" s="74"/>
      <c r="I57" s="12">
        <v>2028</v>
      </c>
      <c r="J57" s="44">
        <v>100</v>
      </c>
      <c r="K57" s="44">
        <v>100</v>
      </c>
      <c r="L57" s="13" t="s">
        <v>22</v>
      </c>
      <c r="M57" s="12"/>
      <c r="N57" s="83"/>
      <c r="O57" s="16"/>
    </row>
    <row r="58" spans="1:15" ht="17.25" customHeight="1">
      <c r="A58" s="97"/>
      <c r="B58" s="73"/>
      <c r="C58" s="74"/>
      <c r="D58" s="73"/>
      <c r="E58" s="85"/>
      <c r="F58" s="74"/>
      <c r="G58" s="73"/>
      <c r="H58" s="74"/>
      <c r="I58" s="12">
        <v>2029</v>
      </c>
      <c r="J58" s="44">
        <v>100</v>
      </c>
      <c r="K58" s="44">
        <v>100</v>
      </c>
      <c r="L58" s="13" t="s">
        <v>22</v>
      </c>
      <c r="M58" s="12"/>
      <c r="N58" s="83"/>
      <c r="O58" s="16"/>
    </row>
    <row r="59" spans="1:15" ht="18" customHeight="1">
      <c r="A59" s="97"/>
      <c r="B59" s="73"/>
      <c r="C59" s="74"/>
      <c r="D59" s="73"/>
      <c r="E59" s="85"/>
      <c r="F59" s="74"/>
      <c r="G59" s="73"/>
      <c r="H59" s="74"/>
      <c r="I59" s="117">
        <v>2030</v>
      </c>
      <c r="J59" s="119">
        <v>100</v>
      </c>
      <c r="K59" s="119">
        <v>100</v>
      </c>
      <c r="L59" s="121" t="s">
        <v>22</v>
      </c>
      <c r="M59" s="117"/>
      <c r="N59" s="83"/>
      <c r="O59" s="16"/>
    </row>
    <row r="60" spans="1:15" ht="73.5" customHeight="1">
      <c r="A60" s="98"/>
      <c r="B60" s="75"/>
      <c r="C60" s="76"/>
      <c r="D60" s="75"/>
      <c r="E60" s="86"/>
      <c r="F60" s="76"/>
      <c r="G60" s="75"/>
      <c r="H60" s="76"/>
      <c r="I60" s="118"/>
      <c r="J60" s="120"/>
      <c r="K60" s="120"/>
      <c r="L60" s="122"/>
      <c r="M60" s="118"/>
      <c r="N60" s="83"/>
      <c r="O60" s="16"/>
    </row>
    <row r="61" spans="1:15" ht="65.25" customHeight="1">
      <c r="A61" s="96" t="s">
        <v>286</v>
      </c>
      <c r="B61" s="71" t="s">
        <v>67</v>
      </c>
      <c r="C61" s="72"/>
      <c r="D61" s="71" t="s">
        <v>42</v>
      </c>
      <c r="E61" s="84"/>
      <c r="F61" s="72"/>
      <c r="G61" s="71" t="s">
        <v>239</v>
      </c>
      <c r="H61" s="72"/>
      <c r="I61" s="42" t="s">
        <v>241</v>
      </c>
      <c r="J61" s="44">
        <f>SUM(J62:J68)</f>
        <v>140</v>
      </c>
      <c r="K61" s="44">
        <f>SUM(K62:K68)</f>
        <v>140</v>
      </c>
      <c r="L61" s="42" t="s">
        <v>16</v>
      </c>
      <c r="M61" s="42"/>
      <c r="N61" s="83" t="s">
        <v>28</v>
      </c>
    </row>
    <row r="62" spans="1:15" ht="20.25" customHeight="1">
      <c r="A62" s="97"/>
      <c r="B62" s="73"/>
      <c r="C62" s="74"/>
      <c r="D62" s="73"/>
      <c r="E62" s="85"/>
      <c r="F62" s="74"/>
      <c r="G62" s="73"/>
      <c r="H62" s="74"/>
      <c r="I62" s="12">
        <v>2024</v>
      </c>
      <c r="J62" s="44">
        <f>K62</f>
        <v>20</v>
      </c>
      <c r="K62" s="44">
        <v>20</v>
      </c>
      <c r="L62" s="13" t="s">
        <v>22</v>
      </c>
      <c r="M62" s="12"/>
      <c r="N62" s="83"/>
    </row>
    <row r="63" spans="1:15" ht="19.5" customHeight="1">
      <c r="A63" s="97"/>
      <c r="B63" s="73"/>
      <c r="C63" s="74"/>
      <c r="D63" s="73"/>
      <c r="E63" s="85"/>
      <c r="F63" s="74"/>
      <c r="G63" s="73"/>
      <c r="H63" s="74"/>
      <c r="I63" s="12">
        <v>2025</v>
      </c>
      <c r="J63" s="44">
        <f t="shared" ref="J63:J68" si="3">K63</f>
        <v>20</v>
      </c>
      <c r="K63" s="44">
        <v>20</v>
      </c>
      <c r="L63" s="13" t="s">
        <v>22</v>
      </c>
      <c r="M63" s="12"/>
      <c r="N63" s="83"/>
    </row>
    <row r="64" spans="1:15" ht="19.5" customHeight="1">
      <c r="A64" s="97"/>
      <c r="B64" s="73"/>
      <c r="C64" s="74"/>
      <c r="D64" s="73"/>
      <c r="E64" s="85"/>
      <c r="F64" s="74"/>
      <c r="G64" s="73"/>
      <c r="H64" s="74"/>
      <c r="I64" s="12">
        <v>2026</v>
      </c>
      <c r="J64" s="44">
        <f t="shared" si="3"/>
        <v>20</v>
      </c>
      <c r="K64" s="44">
        <v>20</v>
      </c>
      <c r="L64" s="13" t="s">
        <v>22</v>
      </c>
      <c r="M64" s="12"/>
      <c r="N64" s="83"/>
    </row>
    <row r="65" spans="1:14" ht="20.25" customHeight="1">
      <c r="A65" s="97"/>
      <c r="B65" s="73"/>
      <c r="C65" s="74"/>
      <c r="D65" s="73"/>
      <c r="E65" s="85"/>
      <c r="F65" s="74"/>
      <c r="G65" s="73"/>
      <c r="H65" s="74"/>
      <c r="I65" s="12">
        <v>2027</v>
      </c>
      <c r="J65" s="44">
        <f t="shared" si="3"/>
        <v>20</v>
      </c>
      <c r="K65" s="44">
        <v>20</v>
      </c>
      <c r="L65" s="13" t="s">
        <v>22</v>
      </c>
      <c r="M65" s="12"/>
      <c r="N65" s="83"/>
    </row>
    <row r="66" spans="1:14" ht="20.25" customHeight="1">
      <c r="A66" s="97"/>
      <c r="B66" s="73"/>
      <c r="C66" s="74"/>
      <c r="D66" s="73"/>
      <c r="E66" s="85"/>
      <c r="F66" s="74"/>
      <c r="G66" s="73"/>
      <c r="H66" s="74"/>
      <c r="I66" s="12">
        <v>2028</v>
      </c>
      <c r="J66" s="44">
        <f t="shared" si="3"/>
        <v>20</v>
      </c>
      <c r="K66" s="44">
        <v>20</v>
      </c>
      <c r="L66" s="13" t="s">
        <v>22</v>
      </c>
      <c r="M66" s="12"/>
      <c r="N66" s="83"/>
    </row>
    <row r="67" spans="1:14" ht="20.25" customHeight="1">
      <c r="A67" s="97"/>
      <c r="B67" s="73"/>
      <c r="C67" s="74"/>
      <c r="D67" s="73"/>
      <c r="E67" s="85"/>
      <c r="F67" s="74"/>
      <c r="G67" s="73"/>
      <c r="H67" s="74"/>
      <c r="I67" s="12">
        <v>2029</v>
      </c>
      <c r="J67" s="44">
        <f t="shared" si="3"/>
        <v>20</v>
      </c>
      <c r="K67" s="44">
        <v>20</v>
      </c>
      <c r="L67" s="13" t="s">
        <v>22</v>
      </c>
      <c r="M67" s="12"/>
      <c r="N67" s="83"/>
    </row>
    <row r="68" spans="1:14" ht="19.5" customHeight="1">
      <c r="A68" s="98"/>
      <c r="B68" s="75"/>
      <c r="C68" s="76"/>
      <c r="D68" s="75"/>
      <c r="E68" s="86"/>
      <c r="F68" s="76"/>
      <c r="G68" s="75"/>
      <c r="H68" s="76"/>
      <c r="I68" s="12">
        <v>2030</v>
      </c>
      <c r="J68" s="44">
        <f t="shared" si="3"/>
        <v>20</v>
      </c>
      <c r="K68" s="44">
        <v>20</v>
      </c>
      <c r="L68" s="13" t="s">
        <v>22</v>
      </c>
      <c r="M68" s="12"/>
      <c r="N68" s="83"/>
    </row>
    <row r="69" spans="1:14" ht="62.25" customHeight="1">
      <c r="A69" s="96" t="s">
        <v>287</v>
      </c>
      <c r="B69" s="71" t="s">
        <v>68</v>
      </c>
      <c r="C69" s="72"/>
      <c r="D69" s="71" t="s">
        <v>192</v>
      </c>
      <c r="E69" s="84"/>
      <c r="F69" s="72"/>
      <c r="G69" s="71" t="s">
        <v>239</v>
      </c>
      <c r="H69" s="72"/>
      <c r="I69" s="42" t="s">
        <v>241</v>
      </c>
      <c r="J69" s="44">
        <f>SUM(J70:J76)</f>
        <v>700</v>
      </c>
      <c r="K69" s="44">
        <f>SUM(K70:K76)</f>
        <v>700</v>
      </c>
      <c r="L69" s="42" t="s">
        <v>16</v>
      </c>
      <c r="M69" s="42"/>
      <c r="N69" s="83" t="s">
        <v>28</v>
      </c>
    </row>
    <row r="70" spans="1:14" ht="21" customHeight="1">
      <c r="A70" s="97"/>
      <c r="B70" s="73"/>
      <c r="C70" s="74"/>
      <c r="D70" s="73"/>
      <c r="E70" s="85"/>
      <c r="F70" s="74"/>
      <c r="G70" s="73"/>
      <c r="H70" s="74"/>
      <c r="I70" s="12">
        <v>2024</v>
      </c>
      <c r="J70" s="44">
        <f>K70</f>
        <v>100</v>
      </c>
      <c r="K70" s="44">
        <v>100</v>
      </c>
      <c r="L70" s="13" t="s">
        <v>22</v>
      </c>
      <c r="M70" s="12"/>
      <c r="N70" s="83"/>
    </row>
    <row r="71" spans="1:14" ht="21.75" customHeight="1">
      <c r="A71" s="97"/>
      <c r="B71" s="73"/>
      <c r="C71" s="74"/>
      <c r="D71" s="73"/>
      <c r="E71" s="85"/>
      <c r="F71" s="74"/>
      <c r="G71" s="73"/>
      <c r="H71" s="74"/>
      <c r="I71" s="12">
        <v>2025</v>
      </c>
      <c r="J71" s="44">
        <f t="shared" ref="J71:J76" si="4">K71</f>
        <v>100</v>
      </c>
      <c r="K71" s="44">
        <v>100</v>
      </c>
      <c r="L71" s="13" t="s">
        <v>22</v>
      </c>
      <c r="M71" s="12"/>
      <c r="N71" s="83"/>
    </row>
    <row r="72" spans="1:14" ht="21" customHeight="1">
      <c r="A72" s="97"/>
      <c r="B72" s="73"/>
      <c r="C72" s="74"/>
      <c r="D72" s="73"/>
      <c r="E72" s="85"/>
      <c r="F72" s="74"/>
      <c r="G72" s="73"/>
      <c r="H72" s="74"/>
      <c r="I72" s="12">
        <v>2026</v>
      </c>
      <c r="J72" s="44">
        <f t="shared" si="4"/>
        <v>100</v>
      </c>
      <c r="K72" s="44">
        <v>100</v>
      </c>
      <c r="L72" s="13" t="s">
        <v>22</v>
      </c>
      <c r="M72" s="12"/>
      <c r="N72" s="83"/>
    </row>
    <row r="73" spans="1:14" ht="21.75" customHeight="1">
      <c r="A73" s="97"/>
      <c r="B73" s="73"/>
      <c r="C73" s="74"/>
      <c r="D73" s="73"/>
      <c r="E73" s="85"/>
      <c r="F73" s="74"/>
      <c r="G73" s="73"/>
      <c r="H73" s="74"/>
      <c r="I73" s="12">
        <v>2027</v>
      </c>
      <c r="J73" s="44">
        <f t="shared" si="4"/>
        <v>100</v>
      </c>
      <c r="K73" s="44">
        <v>100</v>
      </c>
      <c r="L73" s="13" t="s">
        <v>22</v>
      </c>
      <c r="M73" s="12"/>
      <c r="N73" s="83"/>
    </row>
    <row r="74" spans="1:14" ht="21.75" customHeight="1">
      <c r="A74" s="97"/>
      <c r="B74" s="73"/>
      <c r="C74" s="74"/>
      <c r="D74" s="73"/>
      <c r="E74" s="85"/>
      <c r="F74" s="74"/>
      <c r="G74" s="73"/>
      <c r="H74" s="74"/>
      <c r="I74" s="12">
        <v>2028</v>
      </c>
      <c r="J74" s="44">
        <f t="shared" si="4"/>
        <v>100</v>
      </c>
      <c r="K74" s="44">
        <v>100</v>
      </c>
      <c r="L74" s="13" t="s">
        <v>22</v>
      </c>
      <c r="M74" s="12"/>
      <c r="N74" s="83"/>
    </row>
    <row r="75" spans="1:14" ht="21.75" customHeight="1">
      <c r="A75" s="97"/>
      <c r="B75" s="73"/>
      <c r="C75" s="74"/>
      <c r="D75" s="73"/>
      <c r="E75" s="85"/>
      <c r="F75" s="74"/>
      <c r="G75" s="73"/>
      <c r="H75" s="74"/>
      <c r="I75" s="12">
        <v>2029</v>
      </c>
      <c r="J75" s="44">
        <f t="shared" si="4"/>
        <v>100</v>
      </c>
      <c r="K75" s="44">
        <v>100</v>
      </c>
      <c r="L75" s="13" t="s">
        <v>22</v>
      </c>
      <c r="M75" s="12"/>
      <c r="N75" s="83"/>
    </row>
    <row r="76" spans="1:14" ht="47.25" customHeight="1">
      <c r="A76" s="98"/>
      <c r="B76" s="75"/>
      <c r="C76" s="76"/>
      <c r="D76" s="75"/>
      <c r="E76" s="86"/>
      <c r="F76" s="76"/>
      <c r="G76" s="75"/>
      <c r="H76" s="76"/>
      <c r="I76" s="12">
        <v>2030</v>
      </c>
      <c r="J76" s="44">
        <f t="shared" si="4"/>
        <v>100</v>
      </c>
      <c r="K76" s="44">
        <v>100</v>
      </c>
      <c r="L76" s="13" t="s">
        <v>22</v>
      </c>
      <c r="M76" s="12"/>
      <c r="N76" s="83"/>
    </row>
    <row r="77" spans="1:14" ht="63.75" customHeight="1">
      <c r="A77" s="96" t="s">
        <v>288</v>
      </c>
      <c r="B77" s="71" t="s">
        <v>399</v>
      </c>
      <c r="C77" s="72"/>
      <c r="D77" s="71" t="s">
        <v>192</v>
      </c>
      <c r="E77" s="84"/>
      <c r="F77" s="72"/>
      <c r="G77" s="71" t="s">
        <v>239</v>
      </c>
      <c r="H77" s="72"/>
      <c r="I77" s="42" t="s">
        <v>241</v>
      </c>
      <c r="J77" s="44">
        <f>SUM(J78:J84)</f>
        <v>140</v>
      </c>
      <c r="K77" s="44">
        <f>SUM(K78:K84)</f>
        <v>140</v>
      </c>
      <c r="L77" s="42" t="s">
        <v>16</v>
      </c>
      <c r="M77" s="42"/>
      <c r="N77" s="83" t="s">
        <v>28</v>
      </c>
    </row>
    <row r="78" spans="1:14" ht="20.25" customHeight="1">
      <c r="A78" s="97"/>
      <c r="B78" s="73"/>
      <c r="C78" s="74"/>
      <c r="D78" s="73"/>
      <c r="E78" s="85"/>
      <c r="F78" s="74"/>
      <c r="G78" s="73"/>
      <c r="H78" s="74"/>
      <c r="I78" s="12">
        <v>2024</v>
      </c>
      <c r="J78" s="44">
        <f>K78</f>
        <v>20</v>
      </c>
      <c r="K78" s="44">
        <v>20</v>
      </c>
      <c r="L78" s="13" t="s">
        <v>22</v>
      </c>
      <c r="M78" s="12"/>
      <c r="N78" s="83"/>
    </row>
    <row r="79" spans="1:14" ht="20.25" customHeight="1">
      <c r="A79" s="97"/>
      <c r="B79" s="73"/>
      <c r="C79" s="74"/>
      <c r="D79" s="73"/>
      <c r="E79" s="85"/>
      <c r="F79" s="74"/>
      <c r="G79" s="73"/>
      <c r="H79" s="74"/>
      <c r="I79" s="12">
        <v>2025</v>
      </c>
      <c r="J79" s="44">
        <f t="shared" ref="J79:J84" si="5">K79</f>
        <v>20</v>
      </c>
      <c r="K79" s="44">
        <v>20</v>
      </c>
      <c r="L79" s="13" t="s">
        <v>22</v>
      </c>
      <c r="M79" s="12"/>
      <c r="N79" s="83"/>
    </row>
    <row r="80" spans="1:14" ht="21" customHeight="1">
      <c r="A80" s="97"/>
      <c r="B80" s="73"/>
      <c r="C80" s="74"/>
      <c r="D80" s="73"/>
      <c r="E80" s="85"/>
      <c r="F80" s="74"/>
      <c r="G80" s="73"/>
      <c r="H80" s="74"/>
      <c r="I80" s="12">
        <v>2026</v>
      </c>
      <c r="J80" s="44">
        <f t="shared" si="5"/>
        <v>20</v>
      </c>
      <c r="K80" s="44">
        <v>20</v>
      </c>
      <c r="L80" s="13" t="s">
        <v>22</v>
      </c>
      <c r="M80" s="12"/>
      <c r="N80" s="83"/>
    </row>
    <row r="81" spans="1:14" ht="19.5" customHeight="1">
      <c r="A81" s="97"/>
      <c r="B81" s="73"/>
      <c r="C81" s="74"/>
      <c r="D81" s="73"/>
      <c r="E81" s="85"/>
      <c r="F81" s="74"/>
      <c r="G81" s="73"/>
      <c r="H81" s="74"/>
      <c r="I81" s="12">
        <v>2027</v>
      </c>
      <c r="J81" s="44">
        <f t="shared" si="5"/>
        <v>20</v>
      </c>
      <c r="K81" s="44">
        <v>20</v>
      </c>
      <c r="L81" s="13" t="s">
        <v>22</v>
      </c>
      <c r="M81" s="12"/>
      <c r="N81" s="83"/>
    </row>
    <row r="82" spans="1:14" ht="21.75" customHeight="1">
      <c r="A82" s="97"/>
      <c r="B82" s="73"/>
      <c r="C82" s="74"/>
      <c r="D82" s="73"/>
      <c r="E82" s="85"/>
      <c r="F82" s="74"/>
      <c r="G82" s="73"/>
      <c r="H82" s="74"/>
      <c r="I82" s="12">
        <v>2028</v>
      </c>
      <c r="J82" s="44">
        <f t="shared" si="5"/>
        <v>20</v>
      </c>
      <c r="K82" s="44">
        <v>20</v>
      </c>
      <c r="L82" s="13" t="s">
        <v>22</v>
      </c>
      <c r="M82" s="12"/>
      <c r="N82" s="83"/>
    </row>
    <row r="83" spans="1:14" ht="19.5" customHeight="1">
      <c r="A83" s="97"/>
      <c r="B83" s="73"/>
      <c r="C83" s="74"/>
      <c r="D83" s="73"/>
      <c r="E83" s="85"/>
      <c r="F83" s="74"/>
      <c r="G83" s="73"/>
      <c r="H83" s="74"/>
      <c r="I83" s="12">
        <v>2029</v>
      </c>
      <c r="J83" s="44">
        <f t="shared" si="5"/>
        <v>20</v>
      </c>
      <c r="K83" s="44">
        <v>20</v>
      </c>
      <c r="L83" s="13" t="s">
        <v>22</v>
      </c>
      <c r="M83" s="12"/>
      <c r="N83" s="83"/>
    </row>
    <row r="84" spans="1:14" ht="21" customHeight="1">
      <c r="A84" s="98"/>
      <c r="B84" s="75"/>
      <c r="C84" s="76"/>
      <c r="D84" s="75"/>
      <c r="E84" s="86"/>
      <c r="F84" s="76"/>
      <c r="G84" s="75"/>
      <c r="H84" s="76"/>
      <c r="I84" s="12">
        <v>2030</v>
      </c>
      <c r="J84" s="44">
        <f t="shared" si="5"/>
        <v>20</v>
      </c>
      <c r="K84" s="44">
        <v>20</v>
      </c>
      <c r="L84" s="13" t="s">
        <v>22</v>
      </c>
      <c r="M84" s="12"/>
      <c r="N84" s="83"/>
    </row>
    <row r="85" spans="1:14" ht="66.75" customHeight="1">
      <c r="A85" s="96" t="s">
        <v>289</v>
      </c>
      <c r="B85" s="71" t="s">
        <v>400</v>
      </c>
      <c r="C85" s="72"/>
      <c r="D85" s="71" t="s">
        <v>413</v>
      </c>
      <c r="E85" s="84"/>
      <c r="F85" s="72"/>
      <c r="G85" s="71" t="s">
        <v>239</v>
      </c>
      <c r="H85" s="72"/>
      <c r="I85" s="42" t="s">
        <v>241</v>
      </c>
      <c r="J85" s="44">
        <f>SUM(J86:J92)</f>
        <v>140</v>
      </c>
      <c r="K85" s="44">
        <f>SUM(K86:K92)</f>
        <v>140</v>
      </c>
      <c r="L85" s="42" t="s">
        <v>16</v>
      </c>
      <c r="M85" s="42"/>
      <c r="N85" s="83" t="s">
        <v>69</v>
      </c>
    </row>
    <row r="86" spans="1:14" ht="20.25" customHeight="1">
      <c r="A86" s="97"/>
      <c r="B86" s="73"/>
      <c r="C86" s="74"/>
      <c r="D86" s="73"/>
      <c r="E86" s="85"/>
      <c r="F86" s="74"/>
      <c r="G86" s="73"/>
      <c r="H86" s="74"/>
      <c r="I86" s="12">
        <v>2024</v>
      </c>
      <c r="J86" s="44">
        <v>20</v>
      </c>
      <c r="K86" s="44">
        <v>20</v>
      </c>
      <c r="L86" s="13" t="s">
        <v>22</v>
      </c>
      <c r="M86" s="12"/>
      <c r="N86" s="83"/>
    </row>
    <row r="87" spans="1:14" ht="19.5" customHeight="1">
      <c r="A87" s="97"/>
      <c r="B87" s="73"/>
      <c r="C87" s="74"/>
      <c r="D87" s="73"/>
      <c r="E87" s="85"/>
      <c r="F87" s="74"/>
      <c r="G87" s="73"/>
      <c r="H87" s="74"/>
      <c r="I87" s="12">
        <v>2025</v>
      </c>
      <c r="J87" s="44">
        <v>20</v>
      </c>
      <c r="K87" s="44">
        <v>20</v>
      </c>
      <c r="L87" s="13" t="s">
        <v>22</v>
      </c>
      <c r="M87" s="12"/>
      <c r="N87" s="83"/>
    </row>
    <row r="88" spans="1:14" ht="19.5" customHeight="1">
      <c r="A88" s="97"/>
      <c r="B88" s="73"/>
      <c r="C88" s="74"/>
      <c r="D88" s="73"/>
      <c r="E88" s="85"/>
      <c r="F88" s="74"/>
      <c r="G88" s="73"/>
      <c r="H88" s="74"/>
      <c r="I88" s="12">
        <v>2026</v>
      </c>
      <c r="J88" s="44">
        <v>20</v>
      </c>
      <c r="K88" s="44">
        <v>20</v>
      </c>
      <c r="L88" s="13" t="s">
        <v>22</v>
      </c>
      <c r="M88" s="12"/>
      <c r="N88" s="83"/>
    </row>
    <row r="89" spans="1:14" ht="19.5" customHeight="1">
      <c r="A89" s="97"/>
      <c r="B89" s="73"/>
      <c r="C89" s="74"/>
      <c r="D89" s="73"/>
      <c r="E89" s="85"/>
      <c r="F89" s="74"/>
      <c r="G89" s="73"/>
      <c r="H89" s="74"/>
      <c r="I89" s="12">
        <v>2027</v>
      </c>
      <c r="J89" s="44">
        <v>20</v>
      </c>
      <c r="K89" s="44">
        <v>20</v>
      </c>
      <c r="L89" s="13" t="s">
        <v>22</v>
      </c>
      <c r="M89" s="12"/>
      <c r="N89" s="83"/>
    </row>
    <row r="90" spans="1:14" ht="20.25" customHeight="1">
      <c r="A90" s="97"/>
      <c r="B90" s="73"/>
      <c r="C90" s="74"/>
      <c r="D90" s="73"/>
      <c r="E90" s="85"/>
      <c r="F90" s="74"/>
      <c r="G90" s="73"/>
      <c r="H90" s="74"/>
      <c r="I90" s="12">
        <v>2028</v>
      </c>
      <c r="J90" s="44">
        <v>20</v>
      </c>
      <c r="K90" s="44">
        <v>20</v>
      </c>
      <c r="L90" s="13" t="s">
        <v>22</v>
      </c>
      <c r="M90" s="12"/>
      <c r="N90" s="83"/>
    </row>
    <row r="91" spans="1:14" ht="18.75" customHeight="1">
      <c r="A91" s="97"/>
      <c r="B91" s="73"/>
      <c r="C91" s="74"/>
      <c r="D91" s="73"/>
      <c r="E91" s="85"/>
      <c r="F91" s="74"/>
      <c r="G91" s="73"/>
      <c r="H91" s="74"/>
      <c r="I91" s="12">
        <v>2029</v>
      </c>
      <c r="J91" s="44">
        <v>20</v>
      </c>
      <c r="K91" s="44">
        <v>20</v>
      </c>
      <c r="L91" s="13" t="s">
        <v>22</v>
      </c>
      <c r="M91" s="12"/>
      <c r="N91" s="83"/>
    </row>
    <row r="92" spans="1:14" ht="54" customHeight="1">
      <c r="A92" s="98"/>
      <c r="B92" s="75"/>
      <c r="C92" s="76"/>
      <c r="D92" s="75"/>
      <c r="E92" s="86"/>
      <c r="F92" s="76"/>
      <c r="G92" s="75"/>
      <c r="H92" s="76"/>
      <c r="I92" s="12">
        <v>2030</v>
      </c>
      <c r="J92" s="44">
        <v>20</v>
      </c>
      <c r="K92" s="44">
        <v>20</v>
      </c>
      <c r="L92" s="13" t="s">
        <v>22</v>
      </c>
      <c r="M92" s="12"/>
      <c r="N92" s="83"/>
    </row>
    <row r="93" spans="1:14" ht="64.5" customHeight="1">
      <c r="A93" s="96" t="s">
        <v>290</v>
      </c>
      <c r="B93" s="71" t="s">
        <v>70</v>
      </c>
      <c r="C93" s="72"/>
      <c r="D93" s="71" t="s">
        <v>193</v>
      </c>
      <c r="E93" s="84"/>
      <c r="F93" s="72"/>
      <c r="G93" s="71" t="s">
        <v>239</v>
      </c>
      <c r="H93" s="72"/>
      <c r="I93" s="42" t="s">
        <v>241</v>
      </c>
      <c r="J93" s="44">
        <f>SUM(J94:J100)</f>
        <v>210</v>
      </c>
      <c r="K93" s="44">
        <f>SUM(K94:K100)</f>
        <v>210</v>
      </c>
      <c r="L93" s="42" t="s">
        <v>16</v>
      </c>
      <c r="M93" s="42"/>
      <c r="N93" s="83" t="s">
        <v>72</v>
      </c>
    </row>
    <row r="94" spans="1:14" ht="20.25" customHeight="1">
      <c r="A94" s="97"/>
      <c r="B94" s="73"/>
      <c r="C94" s="74"/>
      <c r="D94" s="73"/>
      <c r="E94" s="85"/>
      <c r="F94" s="74"/>
      <c r="G94" s="73"/>
      <c r="H94" s="74"/>
      <c r="I94" s="12">
        <v>2024</v>
      </c>
      <c r="J94" s="44">
        <v>30</v>
      </c>
      <c r="K94" s="44">
        <v>30</v>
      </c>
      <c r="L94" s="13" t="s">
        <v>22</v>
      </c>
      <c r="M94" s="12"/>
      <c r="N94" s="83"/>
    </row>
    <row r="95" spans="1:14" ht="19.5" customHeight="1">
      <c r="A95" s="97"/>
      <c r="B95" s="73"/>
      <c r="C95" s="74"/>
      <c r="D95" s="73"/>
      <c r="E95" s="85"/>
      <c r="F95" s="74"/>
      <c r="G95" s="73"/>
      <c r="H95" s="74"/>
      <c r="I95" s="12">
        <v>2025</v>
      </c>
      <c r="J95" s="44">
        <v>30</v>
      </c>
      <c r="K95" s="44">
        <v>30</v>
      </c>
      <c r="L95" s="13" t="s">
        <v>22</v>
      </c>
      <c r="M95" s="12"/>
      <c r="N95" s="83"/>
    </row>
    <row r="96" spans="1:14" ht="19.5" customHeight="1">
      <c r="A96" s="97"/>
      <c r="B96" s="73"/>
      <c r="C96" s="74"/>
      <c r="D96" s="73"/>
      <c r="E96" s="85"/>
      <c r="F96" s="74"/>
      <c r="G96" s="73"/>
      <c r="H96" s="74"/>
      <c r="I96" s="12">
        <v>2026</v>
      </c>
      <c r="J96" s="44">
        <v>30</v>
      </c>
      <c r="K96" s="44">
        <v>30</v>
      </c>
      <c r="L96" s="13" t="s">
        <v>22</v>
      </c>
      <c r="M96" s="12"/>
      <c r="N96" s="83"/>
    </row>
    <row r="97" spans="1:14" ht="20.25" customHeight="1">
      <c r="A97" s="97"/>
      <c r="B97" s="73"/>
      <c r="C97" s="74"/>
      <c r="D97" s="73"/>
      <c r="E97" s="85"/>
      <c r="F97" s="74"/>
      <c r="G97" s="73"/>
      <c r="H97" s="74"/>
      <c r="I97" s="12">
        <v>2027</v>
      </c>
      <c r="J97" s="44">
        <v>30</v>
      </c>
      <c r="K97" s="44">
        <v>30</v>
      </c>
      <c r="L97" s="13" t="s">
        <v>22</v>
      </c>
      <c r="M97" s="12"/>
      <c r="N97" s="83"/>
    </row>
    <row r="98" spans="1:14" ht="18.75" customHeight="1">
      <c r="A98" s="97"/>
      <c r="B98" s="73"/>
      <c r="C98" s="74"/>
      <c r="D98" s="73"/>
      <c r="E98" s="85"/>
      <c r="F98" s="74"/>
      <c r="G98" s="73"/>
      <c r="H98" s="74"/>
      <c r="I98" s="12">
        <v>2028</v>
      </c>
      <c r="J98" s="44">
        <v>30</v>
      </c>
      <c r="K98" s="44">
        <v>30</v>
      </c>
      <c r="L98" s="13" t="s">
        <v>22</v>
      </c>
      <c r="M98" s="12"/>
      <c r="N98" s="83"/>
    </row>
    <row r="99" spans="1:14" ht="21.75" customHeight="1">
      <c r="A99" s="97"/>
      <c r="B99" s="73"/>
      <c r="C99" s="74"/>
      <c r="D99" s="73"/>
      <c r="E99" s="85"/>
      <c r="F99" s="74"/>
      <c r="G99" s="73"/>
      <c r="H99" s="74"/>
      <c r="I99" s="12">
        <v>2029</v>
      </c>
      <c r="J99" s="44">
        <v>30</v>
      </c>
      <c r="K99" s="44">
        <v>30</v>
      </c>
      <c r="L99" s="13" t="s">
        <v>22</v>
      </c>
      <c r="M99" s="12"/>
      <c r="N99" s="83"/>
    </row>
    <row r="100" spans="1:14" ht="31.5" customHeight="1">
      <c r="A100" s="98"/>
      <c r="B100" s="75"/>
      <c r="C100" s="76"/>
      <c r="D100" s="75"/>
      <c r="E100" s="86"/>
      <c r="F100" s="76"/>
      <c r="G100" s="75"/>
      <c r="H100" s="76"/>
      <c r="I100" s="12">
        <v>2030</v>
      </c>
      <c r="J100" s="44">
        <v>30</v>
      </c>
      <c r="K100" s="44">
        <v>30</v>
      </c>
      <c r="L100" s="13" t="s">
        <v>22</v>
      </c>
      <c r="M100" s="12"/>
      <c r="N100" s="83"/>
    </row>
    <row r="101" spans="1:14" ht="63" customHeight="1">
      <c r="A101" s="96" t="s">
        <v>291</v>
      </c>
      <c r="B101" s="71" t="s">
        <v>71</v>
      </c>
      <c r="C101" s="72"/>
      <c r="D101" s="71" t="s">
        <v>39</v>
      </c>
      <c r="E101" s="84"/>
      <c r="F101" s="72"/>
      <c r="G101" s="71" t="s">
        <v>239</v>
      </c>
      <c r="H101" s="72"/>
      <c r="I101" s="42" t="s">
        <v>241</v>
      </c>
      <c r="J101" s="44">
        <f>SUM(J102:J108)</f>
        <v>70</v>
      </c>
      <c r="K101" s="44">
        <f>SUM(K102:K108)</f>
        <v>70</v>
      </c>
      <c r="L101" s="42" t="s">
        <v>16</v>
      </c>
      <c r="M101" s="42"/>
      <c r="N101" s="83" t="s">
        <v>28</v>
      </c>
    </row>
    <row r="102" spans="1:14" ht="21" customHeight="1">
      <c r="A102" s="97"/>
      <c r="B102" s="73"/>
      <c r="C102" s="74"/>
      <c r="D102" s="73"/>
      <c r="E102" s="85"/>
      <c r="F102" s="74"/>
      <c r="G102" s="73"/>
      <c r="H102" s="74"/>
      <c r="I102" s="12">
        <v>2024</v>
      </c>
      <c r="J102" s="44">
        <v>10</v>
      </c>
      <c r="K102" s="44">
        <v>10</v>
      </c>
      <c r="L102" s="13" t="s">
        <v>22</v>
      </c>
      <c r="M102" s="12"/>
      <c r="N102" s="83"/>
    </row>
    <row r="103" spans="1:14" ht="18.75" customHeight="1">
      <c r="A103" s="97"/>
      <c r="B103" s="73"/>
      <c r="C103" s="74"/>
      <c r="D103" s="73"/>
      <c r="E103" s="85"/>
      <c r="F103" s="74"/>
      <c r="G103" s="73"/>
      <c r="H103" s="74"/>
      <c r="I103" s="12">
        <v>2025</v>
      </c>
      <c r="J103" s="44">
        <v>10</v>
      </c>
      <c r="K103" s="44">
        <v>10</v>
      </c>
      <c r="L103" s="13" t="s">
        <v>22</v>
      </c>
      <c r="M103" s="12"/>
      <c r="N103" s="83"/>
    </row>
    <row r="104" spans="1:14" ht="18.75" customHeight="1">
      <c r="A104" s="97"/>
      <c r="B104" s="73"/>
      <c r="C104" s="74"/>
      <c r="D104" s="73"/>
      <c r="E104" s="85"/>
      <c r="F104" s="74"/>
      <c r="G104" s="73"/>
      <c r="H104" s="74"/>
      <c r="I104" s="12">
        <v>2026</v>
      </c>
      <c r="J104" s="44">
        <v>10</v>
      </c>
      <c r="K104" s="44">
        <v>10</v>
      </c>
      <c r="L104" s="13" t="s">
        <v>22</v>
      </c>
      <c r="M104" s="12"/>
      <c r="N104" s="83"/>
    </row>
    <row r="105" spans="1:14" ht="18.75" customHeight="1">
      <c r="A105" s="97"/>
      <c r="B105" s="73"/>
      <c r="C105" s="74"/>
      <c r="D105" s="73"/>
      <c r="E105" s="85"/>
      <c r="F105" s="74"/>
      <c r="G105" s="73"/>
      <c r="H105" s="74"/>
      <c r="I105" s="12">
        <v>2027</v>
      </c>
      <c r="J105" s="44">
        <v>10</v>
      </c>
      <c r="K105" s="44">
        <v>10</v>
      </c>
      <c r="L105" s="13" t="s">
        <v>22</v>
      </c>
      <c r="M105" s="12"/>
      <c r="N105" s="83"/>
    </row>
    <row r="106" spans="1:14" ht="19.5" customHeight="1">
      <c r="A106" s="97"/>
      <c r="B106" s="73"/>
      <c r="C106" s="74"/>
      <c r="D106" s="73"/>
      <c r="E106" s="85"/>
      <c r="F106" s="74"/>
      <c r="G106" s="73"/>
      <c r="H106" s="74"/>
      <c r="I106" s="12">
        <v>2028</v>
      </c>
      <c r="J106" s="44">
        <v>10</v>
      </c>
      <c r="K106" s="44">
        <v>10</v>
      </c>
      <c r="L106" s="13" t="s">
        <v>22</v>
      </c>
      <c r="M106" s="12"/>
      <c r="N106" s="83"/>
    </row>
    <row r="107" spans="1:14" ht="19.5" customHeight="1">
      <c r="A107" s="97"/>
      <c r="B107" s="73"/>
      <c r="C107" s="74"/>
      <c r="D107" s="73"/>
      <c r="E107" s="85"/>
      <c r="F107" s="74"/>
      <c r="G107" s="73"/>
      <c r="H107" s="74"/>
      <c r="I107" s="12">
        <v>2029</v>
      </c>
      <c r="J107" s="44">
        <v>10</v>
      </c>
      <c r="K107" s="44">
        <v>10</v>
      </c>
      <c r="L107" s="13" t="s">
        <v>22</v>
      </c>
      <c r="M107" s="12"/>
      <c r="N107" s="83"/>
    </row>
    <row r="108" spans="1:14" ht="43.5" customHeight="1">
      <c r="A108" s="98"/>
      <c r="B108" s="75"/>
      <c r="C108" s="76"/>
      <c r="D108" s="75"/>
      <c r="E108" s="86"/>
      <c r="F108" s="76"/>
      <c r="G108" s="75"/>
      <c r="H108" s="76"/>
      <c r="I108" s="12">
        <v>2030</v>
      </c>
      <c r="J108" s="44">
        <v>10</v>
      </c>
      <c r="K108" s="44">
        <v>10</v>
      </c>
      <c r="L108" s="13" t="s">
        <v>22</v>
      </c>
      <c r="M108" s="12"/>
      <c r="N108" s="83"/>
    </row>
    <row r="109" spans="1:14" ht="64.5" customHeight="1">
      <c r="A109" s="96" t="s">
        <v>292</v>
      </c>
      <c r="B109" s="71" t="s">
        <v>401</v>
      </c>
      <c r="C109" s="72"/>
      <c r="D109" s="71" t="s">
        <v>414</v>
      </c>
      <c r="E109" s="84"/>
      <c r="F109" s="72"/>
      <c r="G109" s="71" t="s">
        <v>239</v>
      </c>
      <c r="H109" s="72"/>
      <c r="I109" s="42" t="s">
        <v>241</v>
      </c>
      <c r="J109" s="44">
        <f>SUM(J110:J116)</f>
        <v>350</v>
      </c>
      <c r="K109" s="44">
        <f>SUM(K110:K116)</f>
        <v>350</v>
      </c>
      <c r="L109" s="42" t="s">
        <v>16</v>
      </c>
      <c r="M109" s="42"/>
      <c r="N109" s="83" t="s">
        <v>402</v>
      </c>
    </row>
    <row r="110" spans="1:14" ht="20.25" customHeight="1">
      <c r="A110" s="97"/>
      <c r="B110" s="73"/>
      <c r="C110" s="74"/>
      <c r="D110" s="73"/>
      <c r="E110" s="85"/>
      <c r="F110" s="74"/>
      <c r="G110" s="73"/>
      <c r="H110" s="74"/>
      <c r="I110" s="12">
        <v>2024</v>
      </c>
      <c r="J110" s="44">
        <v>50</v>
      </c>
      <c r="K110" s="44">
        <v>50</v>
      </c>
      <c r="L110" s="13" t="s">
        <v>22</v>
      </c>
      <c r="M110" s="12"/>
      <c r="N110" s="83"/>
    </row>
    <row r="111" spans="1:14" ht="18" customHeight="1">
      <c r="A111" s="97"/>
      <c r="B111" s="73"/>
      <c r="C111" s="74"/>
      <c r="D111" s="73"/>
      <c r="E111" s="85"/>
      <c r="F111" s="74"/>
      <c r="G111" s="73"/>
      <c r="H111" s="74"/>
      <c r="I111" s="12">
        <v>2025</v>
      </c>
      <c r="J111" s="44">
        <v>50</v>
      </c>
      <c r="K111" s="44">
        <v>50</v>
      </c>
      <c r="L111" s="13" t="s">
        <v>22</v>
      </c>
      <c r="M111" s="12"/>
      <c r="N111" s="83"/>
    </row>
    <row r="112" spans="1:14" ht="17.25" customHeight="1">
      <c r="A112" s="97"/>
      <c r="B112" s="73"/>
      <c r="C112" s="74"/>
      <c r="D112" s="73"/>
      <c r="E112" s="85"/>
      <c r="F112" s="74"/>
      <c r="G112" s="73"/>
      <c r="H112" s="74"/>
      <c r="I112" s="12">
        <v>2026</v>
      </c>
      <c r="J112" s="44">
        <v>50</v>
      </c>
      <c r="K112" s="44">
        <v>50</v>
      </c>
      <c r="L112" s="13" t="s">
        <v>22</v>
      </c>
      <c r="M112" s="12"/>
      <c r="N112" s="83"/>
    </row>
    <row r="113" spans="1:14" ht="17.25" customHeight="1">
      <c r="A113" s="97"/>
      <c r="B113" s="73"/>
      <c r="C113" s="74"/>
      <c r="D113" s="73"/>
      <c r="E113" s="85"/>
      <c r="F113" s="74"/>
      <c r="G113" s="73"/>
      <c r="H113" s="74"/>
      <c r="I113" s="12">
        <v>2027</v>
      </c>
      <c r="J113" s="44">
        <v>50</v>
      </c>
      <c r="K113" s="44">
        <v>50</v>
      </c>
      <c r="L113" s="13" t="s">
        <v>22</v>
      </c>
      <c r="M113" s="12"/>
      <c r="N113" s="83"/>
    </row>
    <row r="114" spans="1:14" ht="18.75" customHeight="1">
      <c r="A114" s="97"/>
      <c r="B114" s="73"/>
      <c r="C114" s="74"/>
      <c r="D114" s="73"/>
      <c r="E114" s="85"/>
      <c r="F114" s="74"/>
      <c r="G114" s="73"/>
      <c r="H114" s="74"/>
      <c r="I114" s="12">
        <v>2028</v>
      </c>
      <c r="J114" s="44">
        <v>50</v>
      </c>
      <c r="K114" s="44">
        <v>50</v>
      </c>
      <c r="L114" s="13" t="s">
        <v>22</v>
      </c>
      <c r="M114" s="12"/>
      <c r="N114" s="83"/>
    </row>
    <row r="115" spans="1:14" ht="18.75" customHeight="1">
      <c r="A115" s="97"/>
      <c r="B115" s="73"/>
      <c r="C115" s="74"/>
      <c r="D115" s="73"/>
      <c r="E115" s="85"/>
      <c r="F115" s="74"/>
      <c r="G115" s="73"/>
      <c r="H115" s="74"/>
      <c r="I115" s="12">
        <v>2029</v>
      </c>
      <c r="J115" s="44">
        <v>50</v>
      </c>
      <c r="K115" s="44">
        <v>50</v>
      </c>
      <c r="L115" s="13" t="s">
        <v>22</v>
      </c>
      <c r="M115" s="12"/>
      <c r="N115" s="83"/>
    </row>
    <row r="116" spans="1:14" ht="33.75" customHeight="1">
      <c r="A116" s="98"/>
      <c r="B116" s="75"/>
      <c r="C116" s="76"/>
      <c r="D116" s="75"/>
      <c r="E116" s="86"/>
      <c r="F116" s="76"/>
      <c r="G116" s="75"/>
      <c r="H116" s="76"/>
      <c r="I116" s="12">
        <v>2030</v>
      </c>
      <c r="J116" s="44">
        <v>50</v>
      </c>
      <c r="K116" s="44">
        <v>50</v>
      </c>
      <c r="L116" s="13" t="s">
        <v>22</v>
      </c>
      <c r="M116" s="12"/>
      <c r="N116" s="83"/>
    </row>
    <row r="117" spans="1:14" ht="63" customHeight="1">
      <c r="A117" s="96" t="s">
        <v>293</v>
      </c>
      <c r="B117" s="71" t="s">
        <v>403</v>
      </c>
      <c r="C117" s="72"/>
      <c r="D117" s="71" t="s">
        <v>415</v>
      </c>
      <c r="E117" s="84"/>
      <c r="F117" s="72"/>
      <c r="G117" s="71" t="s">
        <v>239</v>
      </c>
      <c r="H117" s="72"/>
      <c r="I117" s="42" t="s">
        <v>241</v>
      </c>
      <c r="J117" s="44">
        <f>SUM(J118:J124)</f>
        <v>350</v>
      </c>
      <c r="K117" s="44">
        <f>SUM(K118:K124)</f>
        <v>350</v>
      </c>
      <c r="L117" s="42" t="s">
        <v>16</v>
      </c>
      <c r="M117" s="42"/>
      <c r="N117" s="83" t="s">
        <v>73</v>
      </c>
    </row>
    <row r="118" spans="1:14" ht="18" customHeight="1">
      <c r="A118" s="97"/>
      <c r="B118" s="73"/>
      <c r="C118" s="74"/>
      <c r="D118" s="73"/>
      <c r="E118" s="85"/>
      <c r="F118" s="74"/>
      <c r="G118" s="73"/>
      <c r="H118" s="74"/>
      <c r="I118" s="12">
        <v>2024</v>
      </c>
      <c r="J118" s="44">
        <f>K118</f>
        <v>50</v>
      </c>
      <c r="K118" s="44">
        <v>50</v>
      </c>
      <c r="L118" s="13" t="s">
        <v>22</v>
      </c>
      <c r="M118" s="12"/>
      <c r="N118" s="83"/>
    </row>
    <row r="119" spans="1:14" ht="18" customHeight="1">
      <c r="A119" s="97"/>
      <c r="B119" s="73"/>
      <c r="C119" s="74"/>
      <c r="D119" s="73"/>
      <c r="E119" s="85"/>
      <c r="F119" s="74"/>
      <c r="G119" s="73"/>
      <c r="H119" s="74"/>
      <c r="I119" s="12">
        <v>2025</v>
      </c>
      <c r="J119" s="44">
        <v>50</v>
      </c>
      <c r="K119" s="44">
        <v>50</v>
      </c>
      <c r="L119" s="13" t="s">
        <v>22</v>
      </c>
      <c r="M119" s="12"/>
      <c r="N119" s="83"/>
    </row>
    <row r="120" spans="1:14" ht="17.25" customHeight="1">
      <c r="A120" s="97"/>
      <c r="B120" s="73"/>
      <c r="C120" s="74"/>
      <c r="D120" s="73"/>
      <c r="E120" s="85"/>
      <c r="F120" s="74"/>
      <c r="G120" s="73"/>
      <c r="H120" s="74"/>
      <c r="I120" s="12">
        <v>2026</v>
      </c>
      <c r="J120" s="44">
        <v>50</v>
      </c>
      <c r="K120" s="44">
        <v>50</v>
      </c>
      <c r="L120" s="13" t="s">
        <v>22</v>
      </c>
      <c r="M120" s="12"/>
      <c r="N120" s="83"/>
    </row>
    <row r="121" spans="1:14" ht="16.5" customHeight="1">
      <c r="A121" s="97"/>
      <c r="B121" s="73"/>
      <c r="C121" s="74"/>
      <c r="D121" s="73"/>
      <c r="E121" s="85"/>
      <c r="F121" s="74"/>
      <c r="G121" s="73"/>
      <c r="H121" s="74"/>
      <c r="I121" s="12">
        <v>2027</v>
      </c>
      <c r="J121" s="44">
        <v>50</v>
      </c>
      <c r="K121" s="44">
        <v>50</v>
      </c>
      <c r="L121" s="13" t="s">
        <v>22</v>
      </c>
      <c r="M121" s="12"/>
      <c r="N121" s="83"/>
    </row>
    <row r="122" spans="1:14" ht="18" customHeight="1">
      <c r="A122" s="97"/>
      <c r="B122" s="73"/>
      <c r="C122" s="74"/>
      <c r="D122" s="73"/>
      <c r="E122" s="85"/>
      <c r="F122" s="74"/>
      <c r="G122" s="73"/>
      <c r="H122" s="74"/>
      <c r="I122" s="12">
        <v>2028</v>
      </c>
      <c r="J122" s="44">
        <v>50</v>
      </c>
      <c r="K122" s="44">
        <v>50</v>
      </c>
      <c r="L122" s="13" t="s">
        <v>22</v>
      </c>
      <c r="M122" s="12"/>
      <c r="N122" s="83"/>
    </row>
    <row r="123" spans="1:14" ht="19.5" customHeight="1">
      <c r="A123" s="97"/>
      <c r="B123" s="73"/>
      <c r="C123" s="74"/>
      <c r="D123" s="73"/>
      <c r="E123" s="85"/>
      <c r="F123" s="74"/>
      <c r="G123" s="73"/>
      <c r="H123" s="74"/>
      <c r="I123" s="12">
        <v>2029</v>
      </c>
      <c r="J123" s="44">
        <v>50</v>
      </c>
      <c r="K123" s="44">
        <v>50</v>
      </c>
      <c r="L123" s="13" t="s">
        <v>22</v>
      </c>
      <c r="M123" s="12"/>
      <c r="N123" s="83"/>
    </row>
    <row r="124" spans="1:14" ht="65.25" customHeight="1">
      <c r="A124" s="98"/>
      <c r="B124" s="75"/>
      <c r="C124" s="76"/>
      <c r="D124" s="75"/>
      <c r="E124" s="86"/>
      <c r="F124" s="76"/>
      <c r="G124" s="75"/>
      <c r="H124" s="76"/>
      <c r="I124" s="12">
        <v>2030</v>
      </c>
      <c r="J124" s="44">
        <v>50</v>
      </c>
      <c r="K124" s="44">
        <v>50</v>
      </c>
      <c r="L124" s="13" t="s">
        <v>22</v>
      </c>
      <c r="M124" s="12"/>
      <c r="N124" s="83"/>
    </row>
    <row r="125" spans="1:14" ht="63" customHeight="1">
      <c r="A125" s="96" t="s">
        <v>294</v>
      </c>
      <c r="B125" s="71" t="s">
        <v>404</v>
      </c>
      <c r="C125" s="72"/>
      <c r="D125" s="71" t="s">
        <v>416</v>
      </c>
      <c r="E125" s="84"/>
      <c r="F125" s="72"/>
      <c r="G125" s="71" t="s">
        <v>239</v>
      </c>
      <c r="H125" s="72"/>
      <c r="I125" s="42" t="s">
        <v>241</v>
      </c>
      <c r="J125" s="44">
        <f>SUM(J126:J132)</f>
        <v>1400</v>
      </c>
      <c r="K125" s="44">
        <f>SUM(K126:K132)</f>
        <v>1400</v>
      </c>
      <c r="L125" s="42" t="s">
        <v>16</v>
      </c>
      <c r="M125" s="42"/>
      <c r="N125" s="83" t="s">
        <v>74</v>
      </c>
    </row>
    <row r="126" spans="1:14" ht="19.5" customHeight="1">
      <c r="A126" s="97"/>
      <c r="B126" s="73"/>
      <c r="C126" s="74"/>
      <c r="D126" s="73"/>
      <c r="E126" s="85"/>
      <c r="F126" s="74"/>
      <c r="G126" s="73"/>
      <c r="H126" s="74"/>
      <c r="I126" s="12">
        <v>2024</v>
      </c>
      <c r="J126" s="44">
        <f>K126</f>
        <v>200</v>
      </c>
      <c r="K126" s="44">
        <v>200</v>
      </c>
      <c r="L126" s="13" t="s">
        <v>22</v>
      </c>
      <c r="M126" s="12"/>
      <c r="N126" s="83"/>
    </row>
    <row r="127" spans="1:14" ht="18" customHeight="1">
      <c r="A127" s="97"/>
      <c r="B127" s="73"/>
      <c r="C127" s="74"/>
      <c r="D127" s="73"/>
      <c r="E127" s="85"/>
      <c r="F127" s="74"/>
      <c r="G127" s="73"/>
      <c r="H127" s="74"/>
      <c r="I127" s="12">
        <v>2025</v>
      </c>
      <c r="J127" s="44">
        <f t="shared" ref="J127:J131" si="6">K127</f>
        <v>200</v>
      </c>
      <c r="K127" s="44">
        <v>200</v>
      </c>
      <c r="L127" s="13" t="s">
        <v>22</v>
      </c>
      <c r="M127" s="12"/>
      <c r="N127" s="83"/>
    </row>
    <row r="128" spans="1:14" ht="18.75" customHeight="1">
      <c r="A128" s="97"/>
      <c r="B128" s="73"/>
      <c r="C128" s="74"/>
      <c r="D128" s="73"/>
      <c r="E128" s="85"/>
      <c r="F128" s="74"/>
      <c r="G128" s="73"/>
      <c r="H128" s="74"/>
      <c r="I128" s="12">
        <v>2026</v>
      </c>
      <c r="J128" s="44">
        <f t="shared" si="6"/>
        <v>200</v>
      </c>
      <c r="K128" s="44">
        <v>200</v>
      </c>
      <c r="L128" s="13" t="s">
        <v>22</v>
      </c>
      <c r="M128" s="12"/>
      <c r="N128" s="83"/>
    </row>
    <row r="129" spans="1:14" ht="19.5" customHeight="1">
      <c r="A129" s="97"/>
      <c r="B129" s="73"/>
      <c r="C129" s="74"/>
      <c r="D129" s="73"/>
      <c r="E129" s="85"/>
      <c r="F129" s="74"/>
      <c r="G129" s="73"/>
      <c r="H129" s="74"/>
      <c r="I129" s="12">
        <v>2027</v>
      </c>
      <c r="J129" s="44">
        <f t="shared" si="6"/>
        <v>200</v>
      </c>
      <c r="K129" s="44">
        <v>200</v>
      </c>
      <c r="L129" s="13" t="s">
        <v>22</v>
      </c>
      <c r="M129" s="12"/>
      <c r="N129" s="83"/>
    </row>
    <row r="130" spans="1:14" ht="18.75" customHeight="1">
      <c r="A130" s="97"/>
      <c r="B130" s="73"/>
      <c r="C130" s="74"/>
      <c r="D130" s="73"/>
      <c r="E130" s="85"/>
      <c r="F130" s="74"/>
      <c r="G130" s="73"/>
      <c r="H130" s="74"/>
      <c r="I130" s="12">
        <v>2028</v>
      </c>
      <c r="J130" s="44">
        <f t="shared" si="6"/>
        <v>200</v>
      </c>
      <c r="K130" s="44">
        <v>200</v>
      </c>
      <c r="L130" s="13" t="s">
        <v>22</v>
      </c>
      <c r="M130" s="12"/>
      <c r="N130" s="83"/>
    </row>
    <row r="131" spans="1:14" ht="20.25" customHeight="1">
      <c r="A131" s="97"/>
      <c r="B131" s="73"/>
      <c r="C131" s="74"/>
      <c r="D131" s="73"/>
      <c r="E131" s="85"/>
      <c r="F131" s="74"/>
      <c r="G131" s="73"/>
      <c r="H131" s="74"/>
      <c r="I131" s="12">
        <v>2029</v>
      </c>
      <c r="J131" s="44">
        <f t="shared" si="6"/>
        <v>200</v>
      </c>
      <c r="K131" s="44">
        <v>200</v>
      </c>
      <c r="L131" s="13" t="s">
        <v>22</v>
      </c>
      <c r="M131" s="12"/>
      <c r="N131" s="83"/>
    </row>
    <row r="132" spans="1:14" ht="35.25" customHeight="1">
      <c r="A132" s="98"/>
      <c r="B132" s="75"/>
      <c r="C132" s="76"/>
      <c r="D132" s="75"/>
      <c r="E132" s="86"/>
      <c r="F132" s="76"/>
      <c r="G132" s="75"/>
      <c r="H132" s="76"/>
      <c r="I132" s="12">
        <v>2030</v>
      </c>
      <c r="J132" s="44">
        <f>K132</f>
        <v>200</v>
      </c>
      <c r="K132" s="44">
        <v>200</v>
      </c>
      <c r="L132" s="13" t="s">
        <v>22</v>
      </c>
      <c r="M132" s="12"/>
      <c r="N132" s="83"/>
    </row>
    <row r="133" spans="1:14" ht="63.75" customHeight="1">
      <c r="A133" s="96" t="s">
        <v>388</v>
      </c>
      <c r="B133" s="71" t="s">
        <v>405</v>
      </c>
      <c r="C133" s="72"/>
      <c r="D133" s="71" t="s">
        <v>417</v>
      </c>
      <c r="E133" s="84"/>
      <c r="F133" s="72"/>
      <c r="G133" s="71" t="s">
        <v>239</v>
      </c>
      <c r="H133" s="72"/>
      <c r="I133" s="42" t="s">
        <v>241</v>
      </c>
      <c r="J133" s="44">
        <f>SUM(J134:J140)</f>
        <v>140</v>
      </c>
      <c r="K133" s="44">
        <f>SUM(K134:K140)</f>
        <v>140</v>
      </c>
      <c r="L133" s="42" t="s">
        <v>16</v>
      </c>
      <c r="M133" s="42"/>
      <c r="N133" s="83" t="s">
        <v>75</v>
      </c>
    </row>
    <row r="134" spans="1:14" ht="19.5" customHeight="1">
      <c r="A134" s="97"/>
      <c r="B134" s="73"/>
      <c r="C134" s="74"/>
      <c r="D134" s="73"/>
      <c r="E134" s="85"/>
      <c r="F134" s="74"/>
      <c r="G134" s="73"/>
      <c r="H134" s="74"/>
      <c r="I134" s="12">
        <v>2024</v>
      </c>
      <c r="J134" s="44">
        <f>K134</f>
        <v>20</v>
      </c>
      <c r="K134" s="44">
        <v>20</v>
      </c>
      <c r="L134" s="13" t="s">
        <v>22</v>
      </c>
      <c r="M134" s="12"/>
      <c r="N134" s="83"/>
    </row>
    <row r="135" spans="1:14" ht="19.5" customHeight="1">
      <c r="A135" s="97"/>
      <c r="B135" s="73"/>
      <c r="C135" s="74"/>
      <c r="D135" s="73"/>
      <c r="E135" s="85"/>
      <c r="F135" s="74"/>
      <c r="G135" s="73"/>
      <c r="H135" s="74"/>
      <c r="I135" s="12">
        <v>2025</v>
      </c>
      <c r="J135" s="44">
        <f t="shared" ref="J135:J139" si="7">K135</f>
        <v>20</v>
      </c>
      <c r="K135" s="44">
        <v>20</v>
      </c>
      <c r="L135" s="13" t="s">
        <v>22</v>
      </c>
      <c r="M135" s="12"/>
      <c r="N135" s="83"/>
    </row>
    <row r="136" spans="1:14" ht="18.75" customHeight="1">
      <c r="A136" s="97"/>
      <c r="B136" s="73"/>
      <c r="C136" s="74"/>
      <c r="D136" s="73"/>
      <c r="E136" s="85"/>
      <c r="F136" s="74"/>
      <c r="G136" s="73"/>
      <c r="H136" s="74"/>
      <c r="I136" s="12">
        <v>2026</v>
      </c>
      <c r="J136" s="44">
        <f t="shared" si="7"/>
        <v>20</v>
      </c>
      <c r="K136" s="44">
        <v>20</v>
      </c>
      <c r="L136" s="13" t="s">
        <v>22</v>
      </c>
      <c r="M136" s="12"/>
      <c r="N136" s="83"/>
    </row>
    <row r="137" spans="1:14" ht="18" customHeight="1">
      <c r="A137" s="97"/>
      <c r="B137" s="73"/>
      <c r="C137" s="74"/>
      <c r="D137" s="73"/>
      <c r="E137" s="85"/>
      <c r="F137" s="74"/>
      <c r="G137" s="73"/>
      <c r="H137" s="74"/>
      <c r="I137" s="12">
        <v>2027</v>
      </c>
      <c r="J137" s="44">
        <f t="shared" si="7"/>
        <v>20</v>
      </c>
      <c r="K137" s="44">
        <v>20</v>
      </c>
      <c r="L137" s="13" t="s">
        <v>22</v>
      </c>
      <c r="M137" s="12"/>
      <c r="N137" s="83"/>
    </row>
    <row r="138" spans="1:14" ht="20.25" customHeight="1">
      <c r="A138" s="97"/>
      <c r="B138" s="73"/>
      <c r="C138" s="74"/>
      <c r="D138" s="73"/>
      <c r="E138" s="85"/>
      <c r="F138" s="74"/>
      <c r="G138" s="73"/>
      <c r="H138" s="74"/>
      <c r="I138" s="12">
        <v>2028</v>
      </c>
      <c r="J138" s="44">
        <f t="shared" si="7"/>
        <v>20</v>
      </c>
      <c r="K138" s="44">
        <v>20</v>
      </c>
      <c r="L138" s="13" t="s">
        <v>22</v>
      </c>
      <c r="M138" s="12"/>
      <c r="N138" s="83"/>
    </row>
    <row r="139" spans="1:14" ht="18" customHeight="1">
      <c r="A139" s="97"/>
      <c r="B139" s="73"/>
      <c r="C139" s="74"/>
      <c r="D139" s="73"/>
      <c r="E139" s="85"/>
      <c r="F139" s="74"/>
      <c r="G139" s="73"/>
      <c r="H139" s="74"/>
      <c r="I139" s="12">
        <v>2029</v>
      </c>
      <c r="J139" s="44">
        <f t="shared" si="7"/>
        <v>20</v>
      </c>
      <c r="K139" s="44">
        <v>20</v>
      </c>
      <c r="L139" s="13" t="s">
        <v>22</v>
      </c>
      <c r="M139" s="12"/>
      <c r="N139" s="83"/>
    </row>
    <row r="140" spans="1:14" ht="49.5" customHeight="1">
      <c r="A140" s="98"/>
      <c r="B140" s="75"/>
      <c r="C140" s="76"/>
      <c r="D140" s="75"/>
      <c r="E140" s="86"/>
      <c r="F140" s="76"/>
      <c r="G140" s="75"/>
      <c r="H140" s="76"/>
      <c r="I140" s="12">
        <v>2030</v>
      </c>
      <c r="J140" s="44">
        <f>K140</f>
        <v>20</v>
      </c>
      <c r="K140" s="44">
        <v>20</v>
      </c>
      <c r="L140" s="13" t="s">
        <v>22</v>
      </c>
      <c r="M140" s="12"/>
      <c r="N140" s="83"/>
    </row>
    <row r="141" spans="1:14" ht="62.25" customHeight="1">
      <c r="A141" s="96" t="s">
        <v>295</v>
      </c>
      <c r="B141" s="71" t="s">
        <v>406</v>
      </c>
      <c r="C141" s="72"/>
      <c r="D141" s="71" t="s">
        <v>193</v>
      </c>
      <c r="E141" s="84"/>
      <c r="F141" s="72"/>
      <c r="G141" s="71" t="s">
        <v>239</v>
      </c>
      <c r="H141" s="72"/>
      <c r="I141" s="42" t="s">
        <v>241</v>
      </c>
      <c r="J141" s="44">
        <f>SUM(J142:J148)</f>
        <v>53000</v>
      </c>
      <c r="K141" s="44">
        <f>SUM(K142:K148)</f>
        <v>53000</v>
      </c>
      <c r="L141" s="42" t="s">
        <v>16</v>
      </c>
      <c r="M141" s="42"/>
      <c r="N141" s="83" t="s">
        <v>166</v>
      </c>
    </row>
    <row r="142" spans="1:14" ht="19.5" customHeight="1">
      <c r="A142" s="97"/>
      <c r="B142" s="73"/>
      <c r="C142" s="74"/>
      <c r="D142" s="73"/>
      <c r="E142" s="85"/>
      <c r="F142" s="74"/>
      <c r="G142" s="73"/>
      <c r="H142" s="74"/>
      <c r="I142" s="12">
        <v>2024</v>
      </c>
      <c r="J142" s="44">
        <f>K142</f>
        <v>3000</v>
      </c>
      <c r="K142" s="44">
        <v>3000</v>
      </c>
      <c r="L142" s="13" t="s">
        <v>22</v>
      </c>
      <c r="M142" s="12"/>
      <c r="N142" s="83"/>
    </row>
    <row r="143" spans="1:14" ht="19.5" customHeight="1">
      <c r="A143" s="97"/>
      <c r="B143" s="73"/>
      <c r="C143" s="74"/>
      <c r="D143" s="73"/>
      <c r="E143" s="85"/>
      <c r="F143" s="74"/>
      <c r="G143" s="73"/>
      <c r="H143" s="74"/>
      <c r="I143" s="12">
        <v>2025</v>
      </c>
      <c r="J143" s="44">
        <v>5000</v>
      </c>
      <c r="K143" s="44">
        <v>5000</v>
      </c>
      <c r="L143" s="13" t="s">
        <v>22</v>
      </c>
      <c r="M143" s="12"/>
      <c r="N143" s="83"/>
    </row>
    <row r="144" spans="1:14" ht="18.75" customHeight="1">
      <c r="A144" s="97"/>
      <c r="B144" s="73"/>
      <c r="C144" s="74"/>
      <c r="D144" s="73"/>
      <c r="E144" s="85"/>
      <c r="F144" s="74"/>
      <c r="G144" s="73"/>
      <c r="H144" s="74"/>
      <c r="I144" s="12">
        <v>2026</v>
      </c>
      <c r="J144" s="44">
        <v>5000</v>
      </c>
      <c r="K144" s="44">
        <v>5000</v>
      </c>
      <c r="L144" s="13" t="s">
        <v>22</v>
      </c>
      <c r="M144" s="12"/>
      <c r="N144" s="83"/>
    </row>
    <row r="145" spans="1:14" ht="18.75" customHeight="1">
      <c r="A145" s="97"/>
      <c r="B145" s="73"/>
      <c r="C145" s="74"/>
      <c r="D145" s="73"/>
      <c r="E145" s="85"/>
      <c r="F145" s="74"/>
      <c r="G145" s="73"/>
      <c r="H145" s="74"/>
      <c r="I145" s="12">
        <v>2027</v>
      </c>
      <c r="J145" s="44">
        <v>10000</v>
      </c>
      <c r="K145" s="44">
        <v>10000</v>
      </c>
      <c r="L145" s="13" t="s">
        <v>22</v>
      </c>
      <c r="M145" s="12"/>
      <c r="N145" s="83"/>
    </row>
    <row r="146" spans="1:14" ht="18.75" customHeight="1">
      <c r="A146" s="97"/>
      <c r="B146" s="73"/>
      <c r="C146" s="74"/>
      <c r="D146" s="73"/>
      <c r="E146" s="85"/>
      <c r="F146" s="74"/>
      <c r="G146" s="73"/>
      <c r="H146" s="74"/>
      <c r="I146" s="12">
        <v>2028</v>
      </c>
      <c r="J146" s="44">
        <v>10000</v>
      </c>
      <c r="K146" s="44">
        <v>10000</v>
      </c>
      <c r="L146" s="13" t="s">
        <v>22</v>
      </c>
      <c r="M146" s="12"/>
      <c r="N146" s="83"/>
    </row>
    <row r="147" spans="1:14" ht="19.5" customHeight="1">
      <c r="A147" s="97"/>
      <c r="B147" s="73"/>
      <c r="C147" s="74"/>
      <c r="D147" s="73"/>
      <c r="E147" s="85"/>
      <c r="F147" s="74"/>
      <c r="G147" s="73"/>
      <c r="H147" s="74"/>
      <c r="I147" s="12">
        <v>2029</v>
      </c>
      <c r="J147" s="44">
        <v>10000</v>
      </c>
      <c r="K147" s="44">
        <v>10000</v>
      </c>
      <c r="L147" s="13" t="s">
        <v>22</v>
      </c>
      <c r="M147" s="12"/>
      <c r="N147" s="83"/>
    </row>
    <row r="148" spans="1:14" ht="24.75" customHeight="1">
      <c r="A148" s="98"/>
      <c r="B148" s="75"/>
      <c r="C148" s="76"/>
      <c r="D148" s="75"/>
      <c r="E148" s="86"/>
      <c r="F148" s="76"/>
      <c r="G148" s="75"/>
      <c r="H148" s="76"/>
      <c r="I148" s="12">
        <v>2030</v>
      </c>
      <c r="J148" s="44">
        <v>10000</v>
      </c>
      <c r="K148" s="44">
        <v>10000</v>
      </c>
      <c r="L148" s="13" t="s">
        <v>22</v>
      </c>
      <c r="M148" s="12"/>
      <c r="N148" s="83"/>
    </row>
    <row r="149" spans="1:14" ht="61.5" customHeight="1">
      <c r="A149" s="96" t="s">
        <v>296</v>
      </c>
      <c r="B149" s="71" t="s">
        <v>407</v>
      </c>
      <c r="C149" s="72"/>
      <c r="D149" s="71" t="s">
        <v>192</v>
      </c>
      <c r="E149" s="84"/>
      <c r="F149" s="72"/>
      <c r="G149" s="71" t="s">
        <v>239</v>
      </c>
      <c r="H149" s="72"/>
      <c r="I149" s="42" t="s">
        <v>241</v>
      </c>
      <c r="J149" s="44">
        <f>SUM(J150:J156)</f>
        <v>10500</v>
      </c>
      <c r="K149" s="44">
        <f>SUM(K150:K156)</f>
        <v>10500</v>
      </c>
      <c r="L149" s="42" t="s">
        <v>16</v>
      </c>
      <c r="M149" s="42"/>
      <c r="N149" s="83" t="s">
        <v>166</v>
      </c>
    </row>
    <row r="150" spans="1:14" ht="21.75" customHeight="1">
      <c r="A150" s="97"/>
      <c r="B150" s="73"/>
      <c r="C150" s="74"/>
      <c r="D150" s="73"/>
      <c r="E150" s="85"/>
      <c r="F150" s="74"/>
      <c r="G150" s="73"/>
      <c r="H150" s="74"/>
      <c r="I150" s="12">
        <v>2024</v>
      </c>
      <c r="J150" s="44">
        <v>1500</v>
      </c>
      <c r="K150" s="44">
        <v>1500</v>
      </c>
      <c r="L150" s="13" t="s">
        <v>22</v>
      </c>
      <c r="M150" s="12"/>
      <c r="N150" s="83"/>
    </row>
    <row r="151" spans="1:14" ht="21.75" customHeight="1">
      <c r="A151" s="97"/>
      <c r="B151" s="73"/>
      <c r="C151" s="74"/>
      <c r="D151" s="73"/>
      <c r="E151" s="85"/>
      <c r="F151" s="74"/>
      <c r="G151" s="73"/>
      <c r="H151" s="74"/>
      <c r="I151" s="12">
        <v>2025</v>
      </c>
      <c r="J151" s="44">
        <v>1500</v>
      </c>
      <c r="K151" s="44">
        <v>1500</v>
      </c>
      <c r="L151" s="13" t="s">
        <v>22</v>
      </c>
      <c r="M151" s="12"/>
      <c r="N151" s="83"/>
    </row>
    <row r="152" spans="1:14" ht="20.25" customHeight="1">
      <c r="A152" s="97"/>
      <c r="B152" s="73"/>
      <c r="C152" s="74"/>
      <c r="D152" s="73"/>
      <c r="E152" s="85"/>
      <c r="F152" s="74"/>
      <c r="G152" s="73"/>
      <c r="H152" s="74"/>
      <c r="I152" s="12">
        <v>2026</v>
      </c>
      <c r="J152" s="44">
        <v>1500</v>
      </c>
      <c r="K152" s="44">
        <v>1500</v>
      </c>
      <c r="L152" s="13" t="s">
        <v>22</v>
      </c>
      <c r="M152" s="12"/>
      <c r="N152" s="83"/>
    </row>
    <row r="153" spans="1:14" ht="22.5" customHeight="1">
      <c r="A153" s="97"/>
      <c r="B153" s="73"/>
      <c r="C153" s="74"/>
      <c r="D153" s="73"/>
      <c r="E153" s="85"/>
      <c r="F153" s="74"/>
      <c r="G153" s="73"/>
      <c r="H153" s="74"/>
      <c r="I153" s="12">
        <v>2027</v>
      </c>
      <c r="J153" s="44">
        <v>1500</v>
      </c>
      <c r="K153" s="44">
        <v>1500</v>
      </c>
      <c r="L153" s="13" t="s">
        <v>22</v>
      </c>
      <c r="M153" s="12"/>
      <c r="N153" s="83"/>
    </row>
    <row r="154" spans="1:14" ht="21" customHeight="1">
      <c r="A154" s="97"/>
      <c r="B154" s="73"/>
      <c r="C154" s="74"/>
      <c r="D154" s="73"/>
      <c r="E154" s="85"/>
      <c r="F154" s="74"/>
      <c r="G154" s="73"/>
      <c r="H154" s="74"/>
      <c r="I154" s="12">
        <v>2028</v>
      </c>
      <c r="J154" s="44">
        <v>1500</v>
      </c>
      <c r="K154" s="44">
        <v>1500</v>
      </c>
      <c r="L154" s="13" t="s">
        <v>22</v>
      </c>
      <c r="M154" s="12"/>
      <c r="N154" s="83"/>
    </row>
    <row r="155" spans="1:14" ht="21" customHeight="1">
      <c r="A155" s="97"/>
      <c r="B155" s="73"/>
      <c r="C155" s="74"/>
      <c r="D155" s="73"/>
      <c r="E155" s="85"/>
      <c r="F155" s="74"/>
      <c r="G155" s="73"/>
      <c r="H155" s="74"/>
      <c r="I155" s="12">
        <v>2029</v>
      </c>
      <c r="J155" s="44">
        <v>1500</v>
      </c>
      <c r="K155" s="44">
        <v>1500</v>
      </c>
      <c r="L155" s="13" t="s">
        <v>22</v>
      </c>
      <c r="M155" s="12"/>
      <c r="N155" s="83"/>
    </row>
    <row r="156" spans="1:14" ht="45" customHeight="1">
      <c r="A156" s="98"/>
      <c r="B156" s="75"/>
      <c r="C156" s="76"/>
      <c r="D156" s="75"/>
      <c r="E156" s="86"/>
      <c r="F156" s="76"/>
      <c r="G156" s="75"/>
      <c r="H156" s="76"/>
      <c r="I156" s="12">
        <v>2030</v>
      </c>
      <c r="J156" s="44">
        <v>1500</v>
      </c>
      <c r="K156" s="44">
        <v>1500</v>
      </c>
      <c r="L156" s="13" t="s">
        <v>22</v>
      </c>
      <c r="M156" s="12"/>
      <c r="N156" s="83"/>
    </row>
    <row r="157" spans="1:14" ht="63" customHeight="1">
      <c r="A157" s="96" t="s">
        <v>297</v>
      </c>
      <c r="B157" s="71" t="s">
        <v>408</v>
      </c>
      <c r="C157" s="72"/>
      <c r="D157" s="71" t="s">
        <v>193</v>
      </c>
      <c r="E157" s="84"/>
      <c r="F157" s="72"/>
      <c r="G157" s="71" t="s">
        <v>239</v>
      </c>
      <c r="H157" s="72"/>
      <c r="I157" s="42" t="s">
        <v>241</v>
      </c>
      <c r="J157" s="44">
        <f>SUM(J158:J164)</f>
        <v>70000</v>
      </c>
      <c r="K157" s="44">
        <f>SUM(K158:K164)</f>
        <v>70000</v>
      </c>
      <c r="L157" s="42" t="s">
        <v>16</v>
      </c>
      <c r="M157" s="42"/>
      <c r="N157" s="83" t="s">
        <v>166</v>
      </c>
    </row>
    <row r="158" spans="1:14" ht="19.5" customHeight="1">
      <c r="A158" s="97"/>
      <c r="B158" s="73"/>
      <c r="C158" s="74"/>
      <c r="D158" s="73"/>
      <c r="E158" s="85"/>
      <c r="F158" s="74"/>
      <c r="G158" s="73"/>
      <c r="H158" s="74"/>
      <c r="I158" s="12">
        <v>2024</v>
      </c>
      <c r="J158" s="44">
        <f>K158</f>
        <v>10000</v>
      </c>
      <c r="K158" s="44">
        <v>10000</v>
      </c>
      <c r="L158" s="13" t="s">
        <v>22</v>
      </c>
      <c r="M158" s="12"/>
      <c r="N158" s="83"/>
    </row>
    <row r="159" spans="1:14" ht="21" customHeight="1">
      <c r="A159" s="97"/>
      <c r="B159" s="73"/>
      <c r="C159" s="74"/>
      <c r="D159" s="73"/>
      <c r="E159" s="85"/>
      <c r="F159" s="74"/>
      <c r="G159" s="73"/>
      <c r="H159" s="74"/>
      <c r="I159" s="12">
        <v>2025</v>
      </c>
      <c r="J159" s="44">
        <v>10000</v>
      </c>
      <c r="K159" s="44">
        <v>10000</v>
      </c>
      <c r="L159" s="13" t="s">
        <v>22</v>
      </c>
      <c r="M159" s="12"/>
      <c r="N159" s="83"/>
    </row>
    <row r="160" spans="1:14" ht="19.5" customHeight="1">
      <c r="A160" s="97"/>
      <c r="B160" s="73"/>
      <c r="C160" s="74"/>
      <c r="D160" s="73"/>
      <c r="E160" s="85"/>
      <c r="F160" s="74"/>
      <c r="G160" s="73"/>
      <c r="H160" s="74"/>
      <c r="I160" s="12">
        <v>2026</v>
      </c>
      <c r="J160" s="44">
        <v>10000</v>
      </c>
      <c r="K160" s="44">
        <v>10000</v>
      </c>
      <c r="L160" s="13" t="s">
        <v>22</v>
      </c>
      <c r="M160" s="12"/>
      <c r="N160" s="83"/>
    </row>
    <row r="161" spans="1:14" ht="19.5" customHeight="1">
      <c r="A161" s="97"/>
      <c r="B161" s="73"/>
      <c r="C161" s="74"/>
      <c r="D161" s="73"/>
      <c r="E161" s="85"/>
      <c r="F161" s="74"/>
      <c r="G161" s="73"/>
      <c r="H161" s="74"/>
      <c r="I161" s="12">
        <v>2027</v>
      </c>
      <c r="J161" s="44">
        <v>10000</v>
      </c>
      <c r="K161" s="44">
        <v>10000</v>
      </c>
      <c r="L161" s="13" t="s">
        <v>22</v>
      </c>
      <c r="M161" s="12"/>
      <c r="N161" s="83"/>
    </row>
    <row r="162" spans="1:14" ht="20.25" customHeight="1">
      <c r="A162" s="97"/>
      <c r="B162" s="73"/>
      <c r="C162" s="74"/>
      <c r="D162" s="73"/>
      <c r="E162" s="85"/>
      <c r="F162" s="74"/>
      <c r="G162" s="73"/>
      <c r="H162" s="74"/>
      <c r="I162" s="12">
        <v>2028</v>
      </c>
      <c r="J162" s="44">
        <v>10000</v>
      </c>
      <c r="K162" s="44">
        <v>10000</v>
      </c>
      <c r="L162" s="13" t="s">
        <v>22</v>
      </c>
      <c r="M162" s="12"/>
      <c r="N162" s="83"/>
    </row>
    <row r="163" spans="1:14" ht="21" customHeight="1">
      <c r="A163" s="97"/>
      <c r="B163" s="73"/>
      <c r="C163" s="74"/>
      <c r="D163" s="73"/>
      <c r="E163" s="85"/>
      <c r="F163" s="74"/>
      <c r="G163" s="73"/>
      <c r="H163" s="74"/>
      <c r="I163" s="12">
        <v>2029</v>
      </c>
      <c r="J163" s="44">
        <v>10000</v>
      </c>
      <c r="K163" s="44">
        <v>10000</v>
      </c>
      <c r="L163" s="13" t="s">
        <v>22</v>
      </c>
      <c r="M163" s="12"/>
      <c r="N163" s="83"/>
    </row>
    <row r="164" spans="1:14" ht="22.5" customHeight="1">
      <c r="A164" s="98"/>
      <c r="B164" s="75"/>
      <c r="C164" s="76"/>
      <c r="D164" s="75"/>
      <c r="E164" s="86"/>
      <c r="F164" s="76"/>
      <c r="G164" s="75"/>
      <c r="H164" s="76"/>
      <c r="I164" s="12">
        <v>2030</v>
      </c>
      <c r="J164" s="44">
        <v>10000</v>
      </c>
      <c r="K164" s="44">
        <v>10000</v>
      </c>
      <c r="L164" s="13" t="s">
        <v>22</v>
      </c>
      <c r="M164" s="12"/>
      <c r="N164" s="83"/>
    </row>
    <row r="165" spans="1:14" ht="63" customHeight="1">
      <c r="A165" s="96" t="s">
        <v>298</v>
      </c>
      <c r="B165" s="71" t="s">
        <v>409</v>
      </c>
      <c r="C165" s="72"/>
      <c r="D165" s="71" t="s">
        <v>193</v>
      </c>
      <c r="E165" s="84"/>
      <c r="F165" s="72"/>
      <c r="G165" s="71" t="s">
        <v>239</v>
      </c>
      <c r="H165" s="72"/>
      <c r="I165" s="42" t="s">
        <v>241</v>
      </c>
      <c r="J165" s="44">
        <f>SUM(J166:J172)</f>
        <v>350</v>
      </c>
      <c r="K165" s="44">
        <f>SUM(K166:K172)</f>
        <v>350</v>
      </c>
      <c r="L165" s="42" t="s">
        <v>16</v>
      </c>
      <c r="M165" s="42"/>
      <c r="N165" s="83" t="s">
        <v>76</v>
      </c>
    </row>
    <row r="166" spans="1:14" ht="21" customHeight="1">
      <c r="A166" s="97"/>
      <c r="B166" s="73"/>
      <c r="C166" s="74"/>
      <c r="D166" s="73"/>
      <c r="E166" s="85"/>
      <c r="F166" s="74"/>
      <c r="G166" s="73"/>
      <c r="H166" s="74"/>
      <c r="I166" s="12">
        <v>2024</v>
      </c>
      <c r="J166" s="44">
        <f>K166</f>
        <v>50</v>
      </c>
      <c r="K166" s="44">
        <v>50</v>
      </c>
      <c r="L166" s="13" t="s">
        <v>22</v>
      </c>
      <c r="M166" s="12"/>
      <c r="N166" s="83"/>
    </row>
    <row r="167" spans="1:14" ht="20.25" customHeight="1">
      <c r="A167" s="97"/>
      <c r="B167" s="73"/>
      <c r="C167" s="74"/>
      <c r="D167" s="73"/>
      <c r="E167" s="85"/>
      <c r="F167" s="74"/>
      <c r="G167" s="73"/>
      <c r="H167" s="74"/>
      <c r="I167" s="12">
        <v>2025</v>
      </c>
      <c r="J167" s="44">
        <v>50</v>
      </c>
      <c r="K167" s="44">
        <v>50</v>
      </c>
      <c r="L167" s="13" t="s">
        <v>22</v>
      </c>
      <c r="M167" s="12"/>
      <c r="N167" s="83"/>
    </row>
    <row r="168" spans="1:14" ht="19.5" customHeight="1">
      <c r="A168" s="97"/>
      <c r="B168" s="73"/>
      <c r="C168" s="74"/>
      <c r="D168" s="73"/>
      <c r="E168" s="85"/>
      <c r="F168" s="74"/>
      <c r="G168" s="73"/>
      <c r="H168" s="74"/>
      <c r="I168" s="12">
        <v>2026</v>
      </c>
      <c r="J168" s="44">
        <v>50</v>
      </c>
      <c r="K168" s="44">
        <v>50</v>
      </c>
      <c r="L168" s="13" t="s">
        <v>22</v>
      </c>
      <c r="M168" s="12"/>
      <c r="N168" s="83"/>
    </row>
    <row r="169" spans="1:14" ht="19.5" customHeight="1">
      <c r="A169" s="97"/>
      <c r="B169" s="73"/>
      <c r="C169" s="74"/>
      <c r="D169" s="73"/>
      <c r="E169" s="85"/>
      <c r="F169" s="74"/>
      <c r="G169" s="73"/>
      <c r="H169" s="74"/>
      <c r="I169" s="12">
        <v>2027</v>
      </c>
      <c r="J169" s="44">
        <v>50</v>
      </c>
      <c r="K169" s="44">
        <v>50</v>
      </c>
      <c r="L169" s="13" t="s">
        <v>22</v>
      </c>
      <c r="M169" s="12"/>
      <c r="N169" s="83"/>
    </row>
    <row r="170" spans="1:14" ht="19.5" customHeight="1">
      <c r="A170" s="97"/>
      <c r="B170" s="73"/>
      <c r="C170" s="74"/>
      <c r="D170" s="73"/>
      <c r="E170" s="85"/>
      <c r="F170" s="74"/>
      <c r="G170" s="73"/>
      <c r="H170" s="74"/>
      <c r="I170" s="12">
        <v>2028</v>
      </c>
      <c r="J170" s="44">
        <v>50</v>
      </c>
      <c r="K170" s="44">
        <v>50</v>
      </c>
      <c r="L170" s="13" t="s">
        <v>22</v>
      </c>
      <c r="M170" s="12"/>
      <c r="N170" s="83"/>
    </row>
    <row r="171" spans="1:14" ht="20.25" customHeight="1">
      <c r="A171" s="97"/>
      <c r="B171" s="73"/>
      <c r="C171" s="74"/>
      <c r="D171" s="73"/>
      <c r="E171" s="85"/>
      <c r="F171" s="74"/>
      <c r="G171" s="73"/>
      <c r="H171" s="74"/>
      <c r="I171" s="12">
        <v>2029</v>
      </c>
      <c r="J171" s="44">
        <v>50</v>
      </c>
      <c r="K171" s="44">
        <v>50</v>
      </c>
      <c r="L171" s="13" t="s">
        <v>22</v>
      </c>
      <c r="M171" s="12"/>
      <c r="N171" s="83"/>
    </row>
    <row r="172" spans="1:14" ht="47.25" customHeight="1">
      <c r="A172" s="98"/>
      <c r="B172" s="75"/>
      <c r="C172" s="76"/>
      <c r="D172" s="75"/>
      <c r="E172" s="86"/>
      <c r="F172" s="76"/>
      <c r="G172" s="75"/>
      <c r="H172" s="76"/>
      <c r="I172" s="12">
        <v>2030</v>
      </c>
      <c r="J172" s="44">
        <v>50</v>
      </c>
      <c r="K172" s="44">
        <v>50</v>
      </c>
      <c r="L172" s="13" t="s">
        <v>22</v>
      </c>
      <c r="M172" s="12"/>
      <c r="N172" s="83"/>
    </row>
    <row r="173" spans="1:14" ht="62.25" customHeight="1">
      <c r="A173" s="96" t="s">
        <v>299</v>
      </c>
      <c r="B173" s="71" t="s">
        <v>410</v>
      </c>
      <c r="C173" s="72"/>
      <c r="D173" s="71" t="s">
        <v>193</v>
      </c>
      <c r="E173" s="84"/>
      <c r="F173" s="72"/>
      <c r="G173" s="71" t="s">
        <v>239</v>
      </c>
      <c r="H173" s="72"/>
      <c r="I173" s="42" t="s">
        <v>241</v>
      </c>
      <c r="J173" s="44">
        <f>SUM(J174:J180)</f>
        <v>3500</v>
      </c>
      <c r="K173" s="44">
        <f>SUM(K174:K180)</f>
        <v>3500</v>
      </c>
      <c r="L173" s="42" t="s">
        <v>16</v>
      </c>
      <c r="M173" s="42"/>
      <c r="N173" s="83" t="s">
        <v>77</v>
      </c>
    </row>
    <row r="174" spans="1:14" ht="19.5" customHeight="1">
      <c r="A174" s="97"/>
      <c r="B174" s="73"/>
      <c r="C174" s="74"/>
      <c r="D174" s="73"/>
      <c r="E174" s="85"/>
      <c r="F174" s="74"/>
      <c r="G174" s="73"/>
      <c r="H174" s="74"/>
      <c r="I174" s="12">
        <v>2024</v>
      </c>
      <c r="J174" s="44">
        <v>500</v>
      </c>
      <c r="K174" s="44">
        <v>500</v>
      </c>
      <c r="L174" s="13" t="s">
        <v>22</v>
      </c>
      <c r="M174" s="12"/>
      <c r="N174" s="83"/>
    </row>
    <row r="175" spans="1:14" ht="15.75">
      <c r="A175" s="97"/>
      <c r="B175" s="73"/>
      <c r="C175" s="74"/>
      <c r="D175" s="73"/>
      <c r="E175" s="85"/>
      <c r="F175" s="74"/>
      <c r="G175" s="73"/>
      <c r="H175" s="74"/>
      <c r="I175" s="12">
        <v>2025</v>
      </c>
      <c r="J175" s="44">
        <v>500</v>
      </c>
      <c r="K175" s="44">
        <v>500</v>
      </c>
      <c r="L175" s="13" t="s">
        <v>22</v>
      </c>
      <c r="M175" s="12"/>
      <c r="N175" s="83"/>
    </row>
    <row r="176" spans="1:14" ht="20.25" customHeight="1">
      <c r="A176" s="97"/>
      <c r="B176" s="73"/>
      <c r="C176" s="74"/>
      <c r="D176" s="73"/>
      <c r="E176" s="85"/>
      <c r="F176" s="74"/>
      <c r="G176" s="73"/>
      <c r="H176" s="74"/>
      <c r="I176" s="12">
        <v>2026</v>
      </c>
      <c r="J176" s="44">
        <v>500</v>
      </c>
      <c r="K176" s="44">
        <v>500</v>
      </c>
      <c r="L176" s="13" t="s">
        <v>22</v>
      </c>
      <c r="M176" s="12"/>
      <c r="N176" s="83"/>
    </row>
    <row r="177" spans="1:14" ht="19.5" customHeight="1">
      <c r="A177" s="97"/>
      <c r="B177" s="73"/>
      <c r="C177" s="74"/>
      <c r="D177" s="73"/>
      <c r="E177" s="85"/>
      <c r="F177" s="74"/>
      <c r="G177" s="73"/>
      <c r="H177" s="74"/>
      <c r="I177" s="12">
        <v>2027</v>
      </c>
      <c r="J177" s="44">
        <v>500</v>
      </c>
      <c r="K177" s="44">
        <v>500</v>
      </c>
      <c r="L177" s="13" t="s">
        <v>22</v>
      </c>
      <c r="M177" s="12"/>
      <c r="N177" s="83"/>
    </row>
    <row r="178" spans="1:14" ht="19.5" customHeight="1">
      <c r="A178" s="97"/>
      <c r="B178" s="73"/>
      <c r="C178" s="74"/>
      <c r="D178" s="73"/>
      <c r="E178" s="85"/>
      <c r="F178" s="74"/>
      <c r="G178" s="73"/>
      <c r="H178" s="74"/>
      <c r="I178" s="12">
        <v>2028</v>
      </c>
      <c r="J178" s="44">
        <v>500</v>
      </c>
      <c r="K178" s="44">
        <v>500</v>
      </c>
      <c r="L178" s="13" t="s">
        <v>22</v>
      </c>
      <c r="M178" s="12"/>
      <c r="N178" s="83"/>
    </row>
    <row r="179" spans="1:14" ht="19.5" customHeight="1">
      <c r="A179" s="97"/>
      <c r="B179" s="73"/>
      <c r="C179" s="74"/>
      <c r="D179" s="73"/>
      <c r="E179" s="85"/>
      <c r="F179" s="74"/>
      <c r="G179" s="73"/>
      <c r="H179" s="74"/>
      <c r="I179" s="12">
        <v>2029</v>
      </c>
      <c r="J179" s="44">
        <v>500</v>
      </c>
      <c r="K179" s="44">
        <v>500</v>
      </c>
      <c r="L179" s="13" t="s">
        <v>22</v>
      </c>
      <c r="M179" s="12"/>
      <c r="N179" s="83"/>
    </row>
    <row r="180" spans="1:14" ht="21" customHeight="1">
      <c r="A180" s="98"/>
      <c r="B180" s="75"/>
      <c r="C180" s="76"/>
      <c r="D180" s="75"/>
      <c r="E180" s="86"/>
      <c r="F180" s="76"/>
      <c r="G180" s="75"/>
      <c r="H180" s="76"/>
      <c r="I180" s="12">
        <v>2030</v>
      </c>
      <c r="J180" s="44">
        <v>500</v>
      </c>
      <c r="K180" s="44">
        <v>500</v>
      </c>
      <c r="L180" s="13" t="s">
        <v>22</v>
      </c>
      <c r="M180" s="12"/>
      <c r="N180" s="83"/>
    </row>
    <row r="181" spans="1:14" ht="61.5" customHeight="1">
      <c r="A181" s="96" t="s">
        <v>300</v>
      </c>
      <c r="B181" s="71" t="s">
        <v>411</v>
      </c>
      <c r="C181" s="72"/>
      <c r="D181" s="71" t="s">
        <v>26</v>
      </c>
      <c r="E181" s="84"/>
      <c r="F181" s="72"/>
      <c r="G181" s="71" t="s">
        <v>239</v>
      </c>
      <c r="H181" s="72"/>
      <c r="I181" s="42" t="s">
        <v>241</v>
      </c>
      <c r="J181" s="44">
        <f>SUM(J182:J188)</f>
        <v>28000</v>
      </c>
      <c r="K181" s="44">
        <f>SUM(K182:K188)</f>
        <v>28000</v>
      </c>
      <c r="L181" s="42" t="s">
        <v>16</v>
      </c>
      <c r="M181" s="42"/>
      <c r="N181" s="83" t="s">
        <v>78</v>
      </c>
    </row>
    <row r="182" spans="1:14" ht="20.25" customHeight="1">
      <c r="A182" s="97"/>
      <c r="B182" s="73"/>
      <c r="C182" s="74"/>
      <c r="D182" s="73"/>
      <c r="E182" s="85"/>
      <c r="F182" s="74"/>
      <c r="G182" s="73"/>
      <c r="H182" s="74"/>
      <c r="I182" s="12">
        <v>2024</v>
      </c>
      <c r="J182" s="44">
        <f>K182</f>
        <v>4000</v>
      </c>
      <c r="K182" s="44">
        <v>4000</v>
      </c>
      <c r="L182" s="13" t="s">
        <v>22</v>
      </c>
      <c r="M182" s="12"/>
      <c r="N182" s="83"/>
    </row>
    <row r="183" spans="1:14" ht="22.5" customHeight="1">
      <c r="A183" s="97"/>
      <c r="B183" s="73"/>
      <c r="C183" s="74"/>
      <c r="D183" s="73"/>
      <c r="E183" s="85"/>
      <c r="F183" s="74"/>
      <c r="G183" s="73"/>
      <c r="H183" s="74"/>
      <c r="I183" s="12">
        <v>2025</v>
      </c>
      <c r="J183" s="44">
        <f t="shared" ref="J183:J188" si="8">K183</f>
        <v>4000</v>
      </c>
      <c r="K183" s="44">
        <v>4000</v>
      </c>
      <c r="L183" s="13" t="s">
        <v>22</v>
      </c>
      <c r="M183" s="12"/>
      <c r="N183" s="83"/>
    </row>
    <row r="184" spans="1:14" ht="20.25" customHeight="1">
      <c r="A184" s="97"/>
      <c r="B184" s="73"/>
      <c r="C184" s="74"/>
      <c r="D184" s="73"/>
      <c r="E184" s="85"/>
      <c r="F184" s="74"/>
      <c r="G184" s="73"/>
      <c r="H184" s="74"/>
      <c r="I184" s="12">
        <v>2026</v>
      </c>
      <c r="J184" s="44">
        <f t="shared" si="8"/>
        <v>4000</v>
      </c>
      <c r="K184" s="44">
        <v>4000</v>
      </c>
      <c r="L184" s="13" t="s">
        <v>22</v>
      </c>
      <c r="M184" s="12"/>
      <c r="N184" s="83"/>
    </row>
    <row r="185" spans="1:14" ht="21" customHeight="1">
      <c r="A185" s="97"/>
      <c r="B185" s="73"/>
      <c r="C185" s="74"/>
      <c r="D185" s="73"/>
      <c r="E185" s="85"/>
      <c r="F185" s="74"/>
      <c r="G185" s="73"/>
      <c r="H185" s="74"/>
      <c r="I185" s="12">
        <v>2027</v>
      </c>
      <c r="J185" s="44">
        <f t="shared" si="8"/>
        <v>4000</v>
      </c>
      <c r="K185" s="44">
        <v>4000</v>
      </c>
      <c r="L185" s="13" t="s">
        <v>22</v>
      </c>
      <c r="M185" s="12"/>
      <c r="N185" s="83"/>
    </row>
    <row r="186" spans="1:14" ht="21.75" customHeight="1">
      <c r="A186" s="97"/>
      <c r="B186" s="73"/>
      <c r="C186" s="74"/>
      <c r="D186" s="73"/>
      <c r="E186" s="85"/>
      <c r="F186" s="74"/>
      <c r="G186" s="73"/>
      <c r="H186" s="74"/>
      <c r="I186" s="12">
        <v>2028</v>
      </c>
      <c r="J186" s="44">
        <f t="shared" si="8"/>
        <v>4000</v>
      </c>
      <c r="K186" s="44">
        <v>4000</v>
      </c>
      <c r="L186" s="13" t="s">
        <v>22</v>
      </c>
      <c r="M186" s="12"/>
      <c r="N186" s="83"/>
    </row>
    <row r="187" spans="1:14" ht="19.5" customHeight="1">
      <c r="A187" s="97"/>
      <c r="B187" s="73"/>
      <c r="C187" s="74"/>
      <c r="D187" s="73"/>
      <c r="E187" s="85"/>
      <c r="F187" s="74"/>
      <c r="G187" s="73"/>
      <c r="H187" s="74"/>
      <c r="I187" s="12">
        <v>2029</v>
      </c>
      <c r="J187" s="44">
        <f t="shared" si="8"/>
        <v>4000</v>
      </c>
      <c r="K187" s="44">
        <v>4000</v>
      </c>
      <c r="L187" s="13" t="s">
        <v>22</v>
      </c>
      <c r="M187" s="12"/>
      <c r="N187" s="83"/>
    </row>
    <row r="188" spans="1:14" ht="61.5" customHeight="1">
      <c r="A188" s="98"/>
      <c r="B188" s="75"/>
      <c r="C188" s="76"/>
      <c r="D188" s="75"/>
      <c r="E188" s="86"/>
      <c r="F188" s="76"/>
      <c r="G188" s="75"/>
      <c r="H188" s="76"/>
      <c r="I188" s="12">
        <v>2030</v>
      </c>
      <c r="J188" s="44">
        <f t="shared" si="8"/>
        <v>4000</v>
      </c>
      <c r="K188" s="44">
        <v>4000</v>
      </c>
      <c r="L188" s="13" t="s">
        <v>22</v>
      </c>
      <c r="M188" s="12"/>
      <c r="N188" s="83"/>
    </row>
    <row r="189" spans="1:14" ht="63.75" customHeight="1">
      <c r="A189" s="96" t="s">
        <v>301</v>
      </c>
      <c r="B189" s="71" t="s">
        <v>79</v>
      </c>
      <c r="C189" s="72"/>
      <c r="D189" s="71" t="s">
        <v>193</v>
      </c>
      <c r="E189" s="84"/>
      <c r="F189" s="72"/>
      <c r="G189" s="71" t="s">
        <v>239</v>
      </c>
      <c r="H189" s="72"/>
      <c r="I189" s="42" t="s">
        <v>241</v>
      </c>
      <c r="J189" s="44">
        <f>SUM(J190:J196)</f>
        <v>22000</v>
      </c>
      <c r="K189" s="44">
        <f>SUM(K190:K196)</f>
        <v>22000</v>
      </c>
      <c r="L189" s="42" t="s">
        <v>16</v>
      </c>
      <c r="M189" s="42"/>
      <c r="N189" s="83" t="s">
        <v>80</v>
      </c>
    </row>
    <row r="190" spans="1:14" ht="18.75" customHeight="1">
      <c r="A190" s="97"/>
      <c r="B190" s="73"/>
      <c r="C190" s="74"/>
      <c r="D190" s="73"/>
      <c r="E190" s="85"/>
      <c r="F190" s="74"/>
      <c r="G190" s="73"/>
      <c r="H190" s="74"/>
      <c r="I190" s="12">
        <v>2024</v>
      </c>
      <c r="J190" s="44">
        <f>K190</f>
        <v>3000</v>
      </c>
      <c r="K190" s="44">
        <v>3000</v>
      </c>
      <c r="L190" s="13" t="s">
        <v>22</v>
      </c>
      <c r="M190" s="12"/>
      <c r="N190" s="83"/>
    </row>
    <row r="191" spans="1:14" ht="18" customHeight="1">
      <c r="A191" s="97"/>
      <c r="B191" s="73"/>
      <c r="C191" s="74"/>
      <c r="D191" s="73"/>
      <c r="E191" s="85"/>
      <c r="F191" s="74"/>
      <c r="G191" s="73"/>
      <c r="H191" s="74"/>
      <c r="I191" s="12">
        <v>2025</v>
      </c>
      <c r="J191" s="44">
        <v>3000</v>
      </c>
      <c r="K191" s="44">
        <v>3000</v>
      </c>
      <c r="L191" s="13" t="s">
        <v>22</v>
      </c>
      <c r="M191" s="12"/>
      <c r="N191" s="83"/>
    </row>
    <row r="192" spans="1:14" ht="18.75" customHeight="1">
      <c r="A192" s="97"/>
      <c r="B192" s="73"/>
      <c r="C192" s="74"/>
      <c r="D192" s="73"/>
      <c r="E192" s="85"/>
      <c r="F192" s="74"/>
      <c r="G192" s="73"/>
      <c r="H192" s="74"/>
      <c r="I192" s="12">
        <v>2026</v>
      </c>
      <c r="J192" s="44">
        <v>3000</v>
      </c>
      <c r="K192" s="44">
        <v>3000</v>
      </c>
      <c r="L192" s="13" t="s">
        <v>22</v>
      </c>
      <c r="M192" s="12"/>
      <c r="N192" s="83"/>
    </row>
    <row r="193" spans="1:14" ht="19.5" customHeight="1">
      <c r="A193" s="97"/>
      <c r="B193" s="73"/>
      <c r="C193" s="74"/>
      <c r="D193" s="73"/>
      <c r="E193" s="85"/>
      <c r="F193" s="74"/>
      <c r="G193" s="73"/>
      <c r="H193" s="74"/>
      <c r="I193" s="12">
        <v>2027</v>
      </c>
      <c r="J193" s="44">
        <v>3000</v>
      </c>
      <c r="K193" s="44">
        <v>3000</v>
      </c>
      <c r="L193" s="13" t="s">
        <v>22</v>
      </c>
      <c r="M193" s="12"/>
      <c r="N193" s="83"/>
    </row>
    <row r="194" spans="1:14" ht="18.75" customHeight="1">
      <c r="A194" s="97"/>
      <c r="B194" s="73"/>
      <c r="C194" s="74"/>
      <c r="D194" s="73"/>
      <c r="E194" s="85"/>
      <c r="F194" s="74"/>
      <c r="G194" s="73"/>
      <c r="H194" s="74"/>
      <c r="I194" s="12">
        <v>2028</v>
      </c>
      <c r="J194" s="44">
        <v>3000</v>
      </c>
      <c r="K194" s="44">
        <v>3000</v>
      </c>
      <c r="L194" s="13" t="s">
        <v>22</v>
      </c>
      <c r="M194" s="12"/>
      <c r="N194" s="83"/>
    </row>
    <row r="195" spans="1:14" ht="19.5" customHeight="1">
      <c r="A195" s="97"/>
      <c r="B195" s="73"/>
      <c r="C195" s="74"/>
      <c r="D195" s="73"/>
      <c r="E195" s="85"/>
      <c r="F195" s="74"/>
      <c r="G195" s="73"/>
      <c r="H195" s="74"/>
      <c r="I195" s="12">
        <v>2029</v>
      </c>
      <c r="J195" s="44">
        <v>3500</v>
      </c>
      <c r="K195" s="44">
        <v>3500</v>
      </c>
      <c r="L195" s="13" t="s">
        <v>22</v>
      </c>
      <c r="M195" s="12"/>
      <c r="N195" s="83"/>
    </row>
    <row r="196" spans="1:14" ht="22.5" customHeight="1">
      <c r="A196" s="98"/>
      <c r="B196" s="75"/>
      <c r="C196" s="76"/>
      <c r="D196" s="75"/>
      <c r="E196" s="86"/>
      <c r="F196" s="76"/>
      <c r="G196" s="75"/>
      <c r="H196" s="76"/>
      <c r="I196" s="12">
        <v>2030</v>
      </c>
      <c r="J196" s="44">
        <v>3500</v>
      </c>
      <c r="K196" s="44">
        <v>3500</v>
      </c>
      <c r="L196" s="13" t="s">
        <v>22</v>
      </c>
      <c r="M196" s="12"/>
      <c r="N196" s="83"/>
    </row>
    <row r="197" spans="1:14" ht="65.25" customHeight="1">
      <c r="A197" s="96" t="s">
        <v>302</v>
      </c>
      <c r="B197" s="71" t="s">
        <v>81</v>
      </c>
      <c r="C197" s="72"/>
      <c r="D197" s="71" t="s">
        <v>39</v>
      </c>
      <c r="E197" s="84"/>
      <c r="F197" s="72"/>
      <c r="G197" s="71" t="s">
        <v>239</v>
      </c>
      <c r="H197" s="72"/>
      <c r="I197" s="42" t="s">
        <v>241</v>
      </c>
      <c r="J197" s="44">
        <f>SUM(J198:J204)</f>
        <v>350</v>
      </c>
      <c r="K197" s="44">
        <f>SUM(K198:K204)</f>
        <v>350</v>
      </c>
      <c r="L197" s="42" t="s">
        <v>16</v>
      </c>
      <c r="M197" s="42"/>
      <c r="N197" s="83" t="s">
        <v>62</v>
      </c>
    </row>
    <row r="198" spans="1:14" ht="19.5" customHeight="1">
      <c r="A198" s="97"/>
      <c r="B198" s="73"/>
      <c r="C198" s="74"/>
      <c r="D198" s="73"/>
      <c r="E198" s="85"/>
      <c r="F198" s="74"/>
      <c r="G198" s="73"/>
      <c r="H198" s="74"/>
      <c r="I198" s="12">
        <v>2024</v>
      </c>
      <c r="J198" s="44">
        <f>K198</f>
        <v>50</v>
      </c>
      <c r="K198" s="44">
        <v>50</v>
      </c>
      <c r="L198" s="13" t="s">
        <v>22</v>
      </c>
      <c r="M198" s="12"/>
      <c r="N198" s="83"/>
    </row>
    <row r="199" spans="1:14" ht="19.5" customHeight="1">
      <c r="A199" s="97"/>
      <c r="B199" s="73"/>
      <c r="C199" s="74"/>
      <c r="D199" s="73"/>
      <c r="E199" s="85"/>
      <c r="F199" s="74"/>
      <c r="G199" s="73"/>
      <c r="H199" s="74"/>
      <c r="I199" s="12">
        <v>2025</v>
      </c>
      <c r="J199" s="44">
        <v>50</v>
      </c>
      <c r="K199" s="44">
        <v>50</v>
      </c>
      <c r="L199" s="13" t="s">
        <v>22</v>
      </c>
      <c r="M199" s="12"/>
      <c r="N199" s="83"/>
    </row>
    <row r="200" spans="1:14" ht="18" customHeight="1">
      <c r="A200" s="97"/>
      <c r="B200" s="73"/>
      <c r="C200" s="74"/>
      <c r="D200" s="73"/>
      <c r="E200" s="85"/>
      <c r="F200" s="74"/>
      <c r="G200" s="73"/>
      <c r="H200" s="74"/>
      <c r="I200" s="12">
        <v>2026</v>
      </c>
      <c r="J200" s="44">
        <v>50</v>
      </c>
      <c r="K200" s="44">
        <v>50</v>
      </c>
      <c r="L200" s="13" t="s">
        <v>22</v>
      </c>
      <c r="M200" s="12"/>
      <c r="N200" s="83"/>
    </row>
    <row r="201" spans="1:14" ht="20.25" customHeight="1">
      <c r="A201" s="97"/>
      <c r="B201" s="73"/>
      <c r="C201" s="74"/>
      <c r="D201" s="73"/>
      <c r="E201" s="85"/>
      <c r="F201" s="74"/>
      <c r="G201" s="73"/>
      <c r="H201" s="74"/>
      <c r="I201" s="12">
        <v>2027</v>
      </c>
      <c r="J201" s="44">
        <v>50</v>
      </c>
      <c r="K201" s="44">
        <v>50</v>
      </c>
      <c r="L201" s="13" t="s">
        <v>22</v>
      </c>
      <c r="M201" s="12"/>
      <c r="N201" s="83"/>
    </row>
    <row r="202" spans="1:14" ht="19.5" customHeight="1">
      <c r="A202" s="97"/>
      <c r="B202" s="73"/>
      <c r="C202" s="74"/>
      <c r="D202" s="73"/>
      <c r="E202" s="85"/>
      <c r="F202" s="74"/>
      <c r="G202" s="73"/>
      <c r="H202" s="74"/>
      <c r="I202" s="12">
        <v>2028</v>
      </c>
      <c r="J202" s="44">
        <v>50</v>
      </c>
      <c r="K202" s="44">
        <v>50</v>
      </c>
      <c r="L202" s="13" t="s">
        <v>22</v>
      </c>
      <c r="M202" s="12"/>
      <c r="N202" s="83"/>
    </row>
    <row r="203" spans="1:14" ht="21.75" customHeight="1">
      <c r="A203" s="97"/>
      <c r="B203" s="73"/>
      <c r="C203" s="74"/>
      <c r="D203" s="73"/>
      <c r="E203" s="85"/>
      <c r="F203" s="74"/>
      <c r="G203" s="73"/>
      <c r="H203" s="74"/>
      <c r="I203" s="12">
        <v>2029</v>
      </c>
      <c r="J203" s="44">
        <v>50</v>
      </c>
      <c r="K203" s="44">
        <v>50</v>
      </c>
      <c r="L203" s="13" t="s">
        <v>22</v>
      </c>
      <c r="M203" s="12"/>
      <c r="N203" s="83"/>
    </row>
    <row r="204" spans="1:14" ht="57.75" customHeight="1">
      <c r="A204" s="98"/>
      <c r="B204" s="75"/>
      <c r="C204" s="76"/>
      <c r="D204" s="75"/>
      <c r="E204" s="86"/>
      <c r="F204" s="76"/>
      <c r="G204" s="75"/>
      <c r="H204" s="76"/>
      <c r="I204" s="12">
        <v>2030</v>
      </c>
      <c r="J204" s="44">
        <v>50</v>
      </c>
      <c r="K204" s="44">
        <v>50</v>
      </c>
      <c r="L204" s="13" t="s">
        <v>22</v>
      </c>
      <c r="M204" s="12"/>
      <c r="N204" s="83"/>
    </row>
    <row r="205" spans="1:14" ht="63" customHeight="1">
      <c r="A205" s="96" t="s">
        <v>303</v>
      </c>
      <c r="B205" s="71" t="s">
        <v>412</v>
      </c>
      <c r="C205" s="72"/>
      <c r="D205" s="71" t="s">
        <v>194</v>
      </c>
      <c r="E205" s="84"/>
      <c r="F205" s="72"/>
      <c r="G205" s="71" t="s">
        <v>239</v>
      </c>
      <c r="H205" s="72"/>
      <c r="I205" s="42" t="s">
        <v>241</v>
      </c>
      <c r="J205" s="44">
        <f>SUM(J206:J212)</f>
        <v>140</v>
      </c>
      <c r="K205" s="44">
        <f>SUM(K206:K212)</f>
        <v>140</v>
      </c>
      <c r="L205" s="42" t="s">
        <v>16</v>
      </c>
      <c r="M205" s="42"/>
      <c r="N205" s="83" t="s">
        <v>64</v>
      </c>
    </row>
    <row r="206" spans="1:14" ht="18.75" customHeight="1">
      <c r="A206" s="97"/>
      <c r="B206" s="73"/>
      <c r="C206" s="74"/>
      <c r="D206" s="73"/>
      <c r="E206" s="85"/>
      <c r="F206" s="74"/>
      <c r="G206" s="73"/>
      <c r="H206" s="74"/>
      <c r="I206" s="12">
        <v>2024</v>
      </c>
      <c r="J206" s="44">
        <f>K206</f>
        <v>20</v>
      </c>
      <c r="K206" s="44">
        <v>20</v>
      </c>
      <c r="L206" s="13" t="s">
        <v>22</v>
      </c>
      <c r="M206" s="12"/>
      <c r="N206" s="83"/>
    </row>
    <row r="207" spans="1:14" ht="19.5" customHeight="1">
      <c r="A207" s="97"/>
      <c r="B207" s="73"/>
      <c r="C207" s="74"/>
      <c r="D207" s="73"/>
      <c r="E207" s="85"/>
      <c r="F207" s="74"/>
      <c r="G207" s="73"/>
      <c r="H207" s="74"/>
      <c r="I207" s="12">
        <v>2025</v>
      </c>
      <c r="J207" s="44">
        <f t="shared" ref="J207:J212" si="9">K207</f>
        <v>20</v>
      </c>
      <c r="K207" s="44">
        <v>20</v>
      </c>
      <c r="L207" s="13" t="s">
        <v>22</v>
      </c>
      <c r="M207" s="12"/>
      <c r="N207" s="83"/>
    </row>
    <row r="208" spans="1:14" ht="19.5" customHeight="1">
      <c r="A208" s="97"/>
      <c r="B208" s="73"/>
      <c r="C208" s="74"/>
      <c r="D208" s="73"/>
      <c r="E208" s="85"/>
      <c r="F208" s="74"/>
      <c r="G208" s="73"/>
      <c r="H208" s="74"/>
      <c r="I208" s="12">
        <v>2026</v>
      </c>
      <c r="J208" s="44">
        <f t="shared" si="9"/>
        <v>20</v>
      </c>
      <c r="K208" s="44">
        <v>20</v>
      </c>
      <c r="L208" s="13" t="s">
        <v>22</v>
      </c>
      <c r="M208" s="12"/>
      <c r="N208" s="83"/>
    </row>
    <row r="209" spans="1:14" ht="18.75" customHeight="1">
      <c r="A209" s="97"/>
      <c r="B209" s="73"/>
      <c r="C209" s="74"/>
      <c r="D209" s="73"/>
      <c r="E209" s="85"/>
      <c r="F209" s="74"/>
      <c r="G209" s="73"/>
      <c r="H209" s="74"/>
      <c r="I209" s="12">
        <v>2027</v>
      </c>
      <c r="J209" s="44">
        <f t="shared" si="9"/>
        <v>20</v>
      </c>
      <c r="K209" s="44">
        <v>20</v>
      </c>
      <c r="L209" s="13" t="s">
        <v>22</v>
      </c>
      <c r="M209" s="12"/>
      <c r="N209" s="83"/>
    </row>
    <row r="210" spans="1:14" ht="19.5" customHeight="1">
      <c r="A210" s="97"/>
      <c r="B210" s="73"/>
      <c r="C210" s="74"/>
      <c r="D210" s="73"/>
      <c r="E210" s="85"/>
      <c r="F210" s="74"/>
      <c r="G210" s="73"/>
      <c r="H210" s="74"/>
      <c r="I210" s="12">
        <v>2028</v>
      </c>
      <c r="J210" s="44">
        <f t="shared" si="9"/>
        <v>20</v>
      </c>
      <c r="K210" s="44">
        <v>20</v>
      </c>
      <c r="L210" s="13" t="s">
        <v>22</v>
      </c>
      <c r="M210" s="12"/>
      <c r="N210" s="83"/>
    </row>
    <row r="211" spans="1:14" ht="18.75" customHeight="1">
      <c r="A211" s="97"/>
      <c r="B211" s="73"/>
      <c r="C211" s="74"/>
      <c r="D211" s="73"/>
      <c r="E211" s="85"/>
      <c r="F211" s="74"/>
      <c r="G211" s="73"/>
      <c r="H211" s="74"/>
      <c r="I211" s="12">
        <v>2029</v>
      </c>
      <c r="J211" s="44">
        <f t="shared" si="9"/>
        <v>20</v>
      </c>
      <c r="K211" s="44">
        <v>20</v>
      </c>
      <c r="L211" s="13" t="s">
        <v>22</v>
      </c>
      <c r="M211" s="12"/>
      <c r="N211" s="83"/>
    </row>
    <row r="212" spans="1:14" ht="27" customHeight="1">
      <c r="A212" s="98"/>
      <c r="B212" s="75"/>
      <c r="C212" s="76"/>
      <c r="D212" s="75"/>
      <c r="E212" s="86"/>
      <c r="F212" s="76"/>
      <c r="G212" s="75"/>
      <c r="H212" s="76"/>
      <c r="I212" s="12">
        <v>2030</v>
      </c>
      <c r="J212" s="44">
        <f t="shared" si="9"/>
        <v>20</v>
      </c>
      <c r="K212" s="44">
        <v>20</v>
      </c>
      <c r="L212" s="13" t="s">
        <v>22</v>
      </c>
      <c r="M212" s="12"/>
      <c r="N212" s="83"/>
    </row>
    <row r="213" spans="1:14" ht="64.5" customHeight="1">
      <c r="A213" s="96" t="s">
        <v>304</v>
      </c>
      <c r="B213" s="71" t="s">
        <v>82</v>
      </c>
      <c r="C213" s="72"/>
      <c r="D213" s="71" t="s">
        <v>195</v>
      </c>
      <c r="E213" s="84"/>
      <c r="F213" s="72"/>
      <c r="G213" s="71" t="s">
        <v>239</v>
      </c>
      <c r="H213" s="72"/>
      <c r="I213" s="42" t="s">
        <v>241</v>
      </c>
      <c r="J213" s="44">
        <f>SUM(J214:J220)</f>
        <v>210</v>
      </c>
      <c r="K213" s="44">
        <f>SUM(K214:K220)</f>
        <v>210</v>
      </c>
      <c r="L213" s="42" t="s">
        <v>16</v>
      </c>
      <c r="M213" s="42"/>
      <c r="N213" s="83" t="s">
        <v>83</v>
      </c>
    </row>
    <row r="214" spans="1:14" ht="21" customHeight="1">
      <c r="A214" s="97"/>
      <c r="B214" s="73"/>
      <c r="C214" s="74"/>
      <c r="D214" s="73"/>
      <c r="E214" s="85"/>
      <c r="F214" s="74"/>
      <c r="G214" s="73"/>
      <c r="H214" s="74"/>
      <c r="I214" s="12">
        <v>2024</v>
      </c>
      <c r="J214" s="44">
        <f>K214</f>
        <v>30</v>
      </c>
      <c r="K214" s="44">
        <v>30</v>
      </c>
      <c r="L214" s="13" t="s">
        <v>22</v>
      </c>
      <c r="M214" s="12"/>
      <c r="N214" s="83"/>
    </row>
    <row r="215" spans="1:14" ht="21" customHeight="1">
      <c r="A215" s="97"/>
      <c r="B215" s="73"/>
      <c r="C215" s="74"/>
      <c r="D215" s="73"/>
      <c r="E215" s="85"/>
      <c r="F215" s="74"/>
      <c r="G215" s="73"/>
      <c r="H215" s="74"/>
      <c r="I215" s="12">
        <v>2025</v>
      </c>
      <c r="J215" s="44">
        <v>30</v>
      </c>
      <c r="K215" s="44">
        <v>30</v>
      </c>
      <c r="L215" s="13" t="s">
        <v>22</v>
      </c>
      <c r="M215" s="12"/>
      <c r="N215" s="83"/>
    </row>
    <row r="216" spans="1:14" ht="21.75" customHeight="1">
      <c r="A216" s="97"/>
      <c r="B216" s="73"/>
      <c r="C216" s="74"/>
      <c r="D216" s="73"/>
      <c r="E216" s="85"/>
      <c r="F216" s="74"/>
      <c r="G216" s="73"/>
      <c r="H216" s="74"/>
      <c r="I216" s="12">
        <v>2026</v>
      </c>
      <c r="J216" s="44">
        <v>30</v>
      </c>
      <c r="K216" s="44">
        <v>30</v>
      </c>
      <c r="L216" s="13" t="s">
        <v>22</v>
      </c>
      <c r="M216" s="12"/>
      <c r="N216" s="83"/>
    </row>
    <row r="217" spans="1:14" ht="20.25" customHeight="1">
      <c r="A217" s="97"/>
      <c r="B217" s="73"/>
      <c r="C217" s="74"/>
      <c r="D217" s="73"/>
      <c r="E217" s="85"/>
      <c r="F217" s="74"/>
      <c r="G217" s="73"/>
      <c r="H217" s="74"/>
      <c r="I217" s="12">
        <v>2027</v>
      </c>
      <c r="J217" s="44">
        <v>30</v>
      </c>
      <c r="K217" s="44">
        <v>30</v>
      </c>
      <c r="L217" s="13" t="s">
        <v>22</v>
      </c>
      <c r="M217" s="12"/>
      <c r="N217" s="83"/>
    </row>
    <row r="218" spans="1:14" ht="21" customHeight="1">
      <c r="A218" s="97"/>
      <c r="B218" s="73"/>
      <c r="C218" s="74"/>
      <c r="D218" s="73"/>
      <c r="E218" s="85"/>
      <c r="F218" s="74"/>
      <c r="G218" s="73"/>
      <c r="H218" s="74"/>
      <c r="I218" s="12">
        <v>2028</v>
      </c>
      <c r="J218" s="44">
        <v>30</v>
      </c>
      <c r="K218" s="44">
        <v>30</v>
      </c>
      <c r="L218" s="13" t="s">
        <v>22</v>
      </c>
      <c r="M218" s="12"/>
      <c r="N218" s="83"/>
    </row>
    <row r="219" spans="1:14" ht="21" customHeight="1">
      <c r="A219" s="97"/>
      <c r="B219" s="73"/>
      <c r="C219" s="74"/>
      <c r="D219" s="73"/>
      <c r="E219" s="85"/>
      <c r="F219" s="74"/>
      <c r="G219" s="73"/>
      <c r="H219" s="74"/>
      <c r="I219" s="12">
        <v>2029</v>
      </c>
      <c r="J219" s="44">
        <v>30</v>
      </c>
      <c r="K219" s="44">
        <v>30</v>
      </c>
      <c r="L219" s="13" t="s">
        <v>22</v>
      </c>
      <c r="M219" s="12"/>
      <c r="N219" s="83"/>
    </row>
    <row r="220" spans="1:14" ht="48" customHeight="1">
      <c r="A220" s="98"/>
      <c r="B220" s="75"/>
      <c r="C220" s="76"/>
      <c r="D220" s="75"/>
      <c r="E220" s="86"/>
      <c r="F220" s="76"/>
      <c r="G220" s="75"/>
      <c r="H220" s="76"/>
      <c r="I220" s="12">
        <v>2030</v>
      </c>
      <c r="J220" s="44">
        <v>30</v>
      </c>
      <c r="K220" s="44">
        <v>30</v>
      </c>
      <c r="L220" s="13" t="s">
        <v>22</v>
      </c>
      <c r="M220" s="12"/>
      <c r="N220" s="83"/>
    </row>
    <row r="221" spans="1:14" ht="62.25" customHeight="1">
      <c r="A221" s="96" t="s">
        <v>305</v>
      </c>
      <c r="B221" s="71" t="s">
        <v>418</v>
      </c>
      <c r="C221" s="72"/>
      <c r="D221" s="71" t="s">
        <v>199</v>
      </c>
      <c r="E221" s="84"/>
      <c r="F221" s="72"/>
      <c r="G221" s="71" t="s">
        <v>239</v>
      </c>
      <c r="H221" s="72"/>
      <c r="I221" s="42" t="s">
        <v>241</v>
      </c>
      <c r="J221" s="44">
        <f>SUM(J222:J228)</f>
        <v>3500</v>
      </c>
      <c r="K221" s="44">
        <f>SUM(K222:K228)</f>
        <v>3500</v>
      </c>
      <c r="L221" s="42" t="s">
        <v>16</v>
      </c>
      <c r="M221" s="42"/>
      <c r="N221" s="83" t="s">
        <v>84</v>
      </c>
    </row>
    <row r="222" spans="1:14" ht="19.5" customHeight="1">
      <c r="A222" s="97"/>
      <c r="B222" s="73"/>
      <c r="C222" s="74"/>
      <c r="D222" s="73"/>
      <c r="E222" s="85"/>
      <c r="F222" s="74"/>
      <c r="G222" s="73"/>
      <c r="H222" s="74"/>
      <c r="I222" s="12">
        <v>2024</v>
      </c>
      <c r="J222" s="44">
        <f>K222</f>
        <v>500</v>
      </c>
      <c r="K222" s="44">
        <v>500</v>
      </c>
      <c r="L222" s="13" t="s">
        <v>22</v>
      </c>
      <c r="M222" s="12"/>
      <c r="N222" s="83"/>
    </row>
    <row r="223" spans="1:14" ht="19.5" customHeight="1">
      <c r="A223" s="97"/>
      <c r="B223" s="73"/>
      <c r="C223" s="74"/>
      <c r="D223" s="73"/>
      <c r="E223" s="85"/>
      <c r="F223" s="74"/>
      <c r="G223" s="73"/>
      <c r="H223" s="74"/>
      <c r="I223" s="12">
        <v>2025</v>
      </c>
      <c r="J223" s="44">
        <v>500</v>
      </c>
      <c r="K223" s="44">
        <v>500</v>
      </c>
      <c r="L223" s="13" t="s">
        <v>22</v>
      </c>
      <c r="M223" s="12"/>
      <c r="N223" s="83"/>
    </row>
    <row r="224" spans="1:14" ht="18" customHeight="1">
      <c r="A224" s="97"/>
      <c r="B224" s="73"/>
      <c r="C224" s="74"/>
      <c r="D224" s="73"/>
      <c r="E224" s="85"/>
      <c r="F224" s="74"/>
      <c r="G224" s="73"/>
      <c r="H224" s="74"/>
      <c r="I224" s="12">
        <v>2026</v>
      </c>
      <c r="J224" s="44">
        <v>500</v>
      </c>
      <c r="K224" s="44">
        <v>500</v>
      </c>
      <c r="L224" s="13" t="s">
        <v>22</v>
      </c>
      <c r="M224" s="12"/>
      <c r="N224" s="83"/>
    </row>
    <row r="225" spans="1:14" ht="18.75" customHeight="1">
      <c r="A225" s="97"/>
      <c r="B225" s="73"/>
      <c r="C225" s="74"/>
      <c r="D225" s="73"/>
      <c r="E225" s="85"/>
      <c r="F225" s="74"/>
      <c r="G225" s="73"/>
      <c r="H225" s="74"/>
      <c r="I225" s="12">
        <v>2027</v>
      </c>
      <c r="J225" s="44">
        <v>500</v>
      </c>
      <c r="K225" s="44">
        <v>500</v>
      </c>
      <c r="L225" s="13" t="s">
        <v>22</v>
      </c>
      <c r="M225" s="12"/>
      <c r="N225" s="83"/>
    </row>
    <row r="226" spans="1:14" ht="18.75" customHeight="1">
      <c r="A226" s="97"/>
      <c r="B226" s="73"/>
      <c r="C226" s="74"/>
      <c r="D226" s="73"/>
      <c r="E226" s="85"/>
      <c r="F226" s="74"/>
      <c r="G226" s="73"/>
      <c r="H226" s="74"/>
      <c r="I226" s="12">
        <v>2028</v>
      </c>
      <c r="J226" s="44">
        <v>500</v>
      </c>
      <c r="K226" s="44">
        <v>500</v>
      </c>
      <c r="L226" s="13" t="s">
        <v>22</v>
      </c>
      <c r="M226" s="12"/>
      <c r="N226" s="83"/>
    </row>
    <row r="227" spans="1:14" ht="20.25" customHeight="1">
      <c r="A227" s="97"/>
      <c r="B227" s="73"/>
      <c r="C227" s="74"/>
      <c r="D227" s="73"/>
      <c r="E227" s="85"/>
      <c r="F227" s="74"/>
      <c r="G227" s="73"/>
      <c r="H227" s="74"/>
      <c r="I227" s="12">
        <v>2029</v>
      </c>
      <c r="J227" s="44">
        <v>500</v>
      </c>
      <c r="K227" s="44">
        <v>500</v>
      </c>
      <c r="L227" s="13" t="s">
        <v>22</v>
      </c>
      <c r="M227" s="12"/>
      <c r="N227" s="83"/>
    </row>
    <row r="228" spans="1:14" ht="261.75" customHeight="1">
      <c r="A228" s="98"/>
      <c r="B228" s="75"/>
      <c r="C228" s="76"/>
      <c r="D228" s="75"/>
      <c r="E228" s="86"/>
      <c r="F228" s="76"/>
      <c r="G228" s="75"/>
      <c r="H228" s="76"/>
      <c r="I228" s="12">
        <v>2030</v>
      </c>
      <c r="J228" s="44">
        <v>500</v>
      </c>
      <c r="K228" s="44">
        <v>500</v>
      </c>
      <c r="L228" s="13" t="s">
        <v>22</v>
      </c>
      <c r="M228" s="12"/>
      <c r="N228" s="83"/>
    </row>
    <row r="229" spans="1:14" ht="63" customHeight="1">
      <c r="A229" s="96" t="s">
        <v>307</v>
      </c>
      <c r="B229" s="71" t="s">
        <v>419</v>
      </c>
      <c r="C229" s="72"/>
      <c r="D229" s="71" t="s">
        <v>189</v>
      </c>
      <c r="E229" s="84"/>
      <c r="F229" s="72"/>
      <c r="G229" s="71" t="s">
        <v>239</v>
      </c>
      <c r="H229" s="72"/>
      <c r="I229" s="42" t="s">
        <v>241</v>
      </c>
      <c r="J229" s="44">
        <f>SUM(J230:J236)</f>
        <v>210</v>
      </c>
      <c r="K229" s="44">
        <f>SUM(K230:K236)</f>
        <v>210</v>
      </c>
      <c r="L229" s="42" t="s">
        <v>16</v>
      </c>
      <c r="M229" s="42"/>
      <c r="N229" s="83" t="s">
        <v>85</v>
      </c>
    </row>
    <row r="230" spans="1:14" ht="20.25" customHeight="1">
      <c r="A230" s="97"/>
      <c r="B230" s="73"/>
      <c r="C230" s="74"/>
      <c r="D230" s="73"/>
      <c r="E230" s="85"/>
      <c r="F230" s="74"/>
      <c r="G230" s="73"/>
      <c r="H230" s="74"/>
      <c r="I230" s="12">
        <v>2024</v>
      </c>
      <c r="J230" s="44">
        <v>30</v>
      </c>
      <c r="K230" s="44">
        <v>30</v>
      </c>
      <c r="L230" s="13" t="s">
        <v>22</v>
      </c>
      <c r="M230" s="12"/>
      <c r="N230" s="83"/>
    </row>
    <row r="231" spans="1:14" ht="18.75" customHeight="1">
      <c r="A231" s="97"/>
      <c r="B231" s="73"/>
      <c r="C231" s="74"/>
      <c r="D231" s="73"/>
      <c r="E231" s="85"/>
      <c r="F231" s="74"/>
      <c r="G231" s="73"/>
      <c r="H231" s="74"/>
      <c r="I231" s="12">
        <v>2025</v>
      </c>
      <c r="J231" s="44">
        <v>30</v>
      </c>
      <c r="K231" s="44">
        <v>30</v>
      </c>
      <c r="L231" s="13" t="s">
        <v>22</v>
      </c>
      <c r="M231" s="12"/>
      <c r="N231" s="83"/>
    </row>
    <row r="232" spans="1:14" ht="18.75" customHeight="1">
      <c r="A232" s="97"/>
      <c r="B232" s="73"/>
      <c r="C232" s="74"/>
      <c r="D232" s="73"/>
      <c r="E232" s="85"/>
      <c r="F232" s="74"/>
      <c r="G232" s="73"/>
      <c r="H232" s="74"/>
      <c r="I232" s="12">
        <v>2026</v>
      </c>
      <c r="J232" s="44">
        <v>30</v>
      </c>
      <c r="K232" s="44">
        <v>30</v>
      </c>
      <c r="L232" s="13" t="s">
        <v>22</v>
      </c>
      <c r="M232" s="12"/>
      <c r="N232" s="83"/>
    </row>
    <row r="233" spans="1:14" ht="20.25" customHeight="1">
      <c r="A233" s="97"/>
      <c r="B233" s="73"/>
      <c r="C233" s="74"/>
      <c r="D233" s="73"/>
      <c r="E233" s="85"/>
      <c r="F233" s="74"/>
      <c r="G233" s="73"/>
      <c r="H233" s="74"/>
      <c r="I233" s="12">
        <v>2027</v>
      </c>
      <c r="J233" s="44">
        <v>30</v>
      </c>
      <c r="K233" s="44">
        <v>30</v>
      </c>
      <c r="L233" s="13" t="s">
        <v>22</v>
      </c>
      <c r="M233" s="12"/>
      <c r="N233" s="83"/>
    </row>
    <row r="234" spans="1:14" ht="18.75" customHeight="1">
      <c r="A234" s="97"/>
      <c r="B234" s="73"/>
      <c r="C234" s="74"/>
      <c r="D234" s="73"/>
      <c r="E234" s="85"/>
      <c r="F234" s="74"/>
      <c r="G234" s="73"/>
      <c r="H234" s="74"/>
      <c r="I234" s="12">
        <v>2028</v>
      </c>
      <c r="J234" s="44">
        <v>30</v>
      </c>
      <c r="K234" s="44">
        <v>30</v>
      </c>
      <c r="L234" s="13" t="s">
        <v>22</v>
      </c>
      <c r="M234" s="12"/>
      <c r="N234" s="83"/>
    </row>
    <row r="235" spans="1:14" ht="18.75" customHeight="1">
      <c r="A235" s="97"/>
      <c r="B235" s="73"/>
      <c r="C235" s="74"/>
      <c r="D235" s="73"/>
      <c r="E235" s="85"/>
      <c r="F235" s="74"/>
      <c r="G235" s="73"/>
      <c r="H235" s="74"/>
      <c r="I235" s="12">
        <v>2029</v>
      </c>
      <c r="J235" s="44">
        <v>30</v>
      </c>
      <c r="K235" s="44">
        <v>30</v>
      </c>
      <c r="L235" s="13" t="s">
        <v>22</v>
      </c>
      <c r="M235" s="12"/>
      <c r="N235" s="83"/>
    </row>
    <row r="236" spans="1:14" ht="19.5" customHeight="1">
      <c r="A236" s="98"/>
      <c r="B236" s="75"/>
      <c r="C236" s="76"/>
      <c r="D236" s="75"/>
      <c r="E236" s="86"/>
      <c r="F236" s="76"/>
      <c r="G236" s="75"/>
      <c r="H236" s="76"/>
      <c r="I236" s="12">
        <v>2030</v>
      </c>
      <c r="J236" s="44">
        <v>30</v>
      </c>
      <c r="K236" s="44">
        <v>30</v>
      </c>
      <c r="L236" s="13" t="s">
        <v>22</v>
      </c>
      <c r="M236" s="12"/>
      <c r="N236" s="83"/>
    </row>
    <row r="237" spans="1:14" ht="63.75" customHeight="1">
      <c r="A237" s="96" t="s">
        <v>306</v>
      </c>
      <c r="B237" s="71" t="s">
        <v>420</v>
      </c>
      <c r="C237" s="72"/>
      <c r="D237" s="71" t="s">
        <v>189</v>
      </c>
      <c r="E237" s="84"/>
      <c r="F237" s="72"/>
      <c r="G237" s="71" t="s">
        <v>239</v>
      </c>
      <c r="H237" s="72"/>
      <c r="I237" s="42" t="s">
        <v>241</v>
      </c>
      <c r="J237" s="44">
        <f>SUM(J238:J244)</f>
        <v>31200</v>
      </c>
      <c r="K237" s="44">
        <f>SUM(K238:K244)</f>
        <v>31200</v>
      </c>
      <c r="L237" s="42" t="s">
        <v>16</v>
      </c>
      <c r="M237" s="42"/>
      <c r="N237" s="83" t="s">
        <v>86</v>
      </c>
    </row>
    <row r="238" spans="1:14" ht="18.75" customHeight="1">
      <c r="A238" s="97"/>
      <c r="B238" s="73"/>
      <c r="C238" s="74"/>
      <c r="D238" s="73"/>
      <c r="E238" s="85"/>
      <c r="F238" s="74"/>
      <c r="G238" s="73"/>
      <c r="H238" s="74"/>
      <c r="I238" s="12">
        <v>2024</v>
      </c>
      <c r="J238" s="44">
        <v>1200</v>
      </c>
      <c r="K238" s="44">
        <v>1200</v>
      </c>
      <c r="L238" s="13" t="s">
        <v>22</v>
      </c>
      <c r="M238" s="12"/>
      <c r="N238" s="83"/>
    </row>
    <row r="239" spans="1:14" ht="20.25" customHeight="1">
      <c r="A239" s="97"/>
      <c r="B239" s="73"/>
      <c r="C239" s="74"/>
      <c r="D239" s="73"/>
      <c r="E239" s="85"/>
      <c r="F239" s="74"/>
      <c r="G239" s="73"/>
      <c r="H239" s="74"/>
      <c r="I239" s="12">
        <v>2025</v>
      </c>
      <c r="J239" s="44">
        <v>5000</v>
      </c>
      <c r="K239" s="44">
        <v>5000</v>
      </c>
      <c r="L239" s="13" t="s">
        <v>22</v>
      </c>
      <c r="M239" s="12"/>
      <c r="N239" s="83"/>
    </row>
    <row r="240" spans="1:14" ht="20.25" customHeight="1">
      <c r="A240" s="97"/>
      <c r="B240" s="73"/>
      <c r="C240" s="74"/>
      <c r="D240" s="73"/>
      <c r="E240" s="85"/>
      <c r="F240" s="74"/>
      <c r="G240" s="73"/>
      <c r="H240" s="74"/>
      <c r="I240" s="12">
        <v>2026</v>
      </c>
      <c r="J240" s="44">
        <v>5000</v>
      </c>
      <c r="K240" s="44">
        <v>5000</v>
      </c>
      <c r="L240" s="13" t="s">
        <v>22</v>
      </c>
      <c r="M240" s="12"/>
      <c r="N240" s="83"/>
    </row>
    <row r="241" spans="1:14" ht="19.5" customHeight="1">
      <c r="A241" s="97"/>
      <c r="B241" s="73"/>
      <c r="C241" s="74"/>
      <c r="D241" s="73"/>
      <c r="E241" s="85"/>
      <c r="F241" s="74"/>
      <c r="G241" s="73"/>
      <c r="H241" s="74"/>
      <c r="I241" s="12">
        <v>2027</v>
      </c>
      <c r="J241" s="44">
        <v>5000</v>
      </c>
      <c r="K241" s="44">
        <v>5000</v>
      </c>
      <c r="L241" s="13" t="s">
        <v>22</v>
      </c>
      <c r="M241" s="12"/>
      <c r="N241" s="83"/>
    </row>
    <row r="242" spans="1:14" ht="21" customHeight="1">
      <c r="A242" s="97"/>
      <c r="B242" s="73"/>
      <c r="C242" s="74"/>
      <c r="D242" s="73"/>
      <c r="E242" s="85"/>
      <c r="F242" s="74"/>
      <c r="G242" s="73"/>
      <c r="H242" s="74"/>
      <c r="I242" s="12">
        <v>2028</v>
      </c>
      <c r="J242" s="44">
        <v>5000</v>
      </c>
      <c r="K242" s="44">
        <v>5000</v>
      </c>
      <c r="L242" s="13" t="s">
        <v>22</v>
      </c>
      <c r="M242" s="12"/>
      <c r="N242" s="83"/>
    </row>
    <row r="243" spans="1:14" ht="21" customHeight="1">
      <c r="A243" s="97"/>
      <c r="B243" s="73"/>
      <c r="C243" s="74"/>
      <c r="D243" s="73"/>
      <c r="E243" s="85"/>
      <c r="F243" s="74"/>
      <c r="G243" s="73"/>
      <c r="H243" s="74"/>
      <c r="I243" s="12">
        <v>2029</v>
      </c>
      <c r="J243" s="44">
        <v>5000</v>
      </c>
      <c r="K243" s="44">
        <v>5000</v>
      </c>
      <c r="L243" s="13" t="s">
        <v>22</v>
      </c>
      <c r="M243" s="12"/>
      <c r="N243" s="83"/>
    </row>
    <row r="244" spans="1:14" ht="60" customHeight="1">
      <c r="A244" s="98"/>
      <c r="B244" s="75"/>
      <c r="C244" s="76"/>
      <c r="D244" s="75"/>
      <c r="E244" s="86"/>
      <c r="F244" s="76"/>
      <c r="G244" s="75"/>
      <c r="H244" s="76"/>
      <c r="I244" s="12">
        <v>2030</v>
      </c>
      <c r="J244" s="44">
        <v>5000</v>
      </c>
      <c r="K244" s="44">
        <v>5000</v>
      </c>
      <c r="L244" s="13" t="s">
        <v>22</v>
      </c>
      <c r="M244" s="12"/>
      <c r="N244" s="83"/>
    </row>
    <row r="245" spans="1:14" ht="61.5" customHeight="1">
      <c r="A245" s="96" t="s">
        <v>308</v>
      </c>
      <c r="B245" s="71" t="s">
        <v>421</v>
      </c>
      <c r="C245" s="72"/>
      <c r="D245" s="71" t="s">
        <v>200</v>
      </c>
      <c r="E245" s="84"/>
      <c r="F245" s="72"/>
      <c r="G245" s="71" t="s">
        <v>239</v>
      </c>
      <c r="H245" s="72"/>
      <c r="I245" s="42" t="s">
        <v>241</v>
      </c>
      <c r="J245" s="44">
        <f>SUM(J246:J252)</f>
        <v>210</v>
      </c>
      <c r="K245" s="44">
        <f>SUM(K246:K252)</f>
        <v>210</v>
      </c>
      <c r="L245" s="42" t="s">
        <v>16</v>
      </c>
      <c r="M245" s="42"/>
      <c r="N245" s="83" t="s">
        <v>85</v>
      </c>
    </row>
    <row r="246" spans="1:14" ht="21" customHeight="1">
      <c r="A246" s="97"/>
      <c r="B246" s="73"/>
      <c r="C246" s="74"/>
      <c r="D246" s="73"/>
      <c r="E246" s="85"/>
      <c r="F246" s="74"/>
      <c r="G246" s="73"/>
      <c r="H246" s="74"/>
      <c r="I246" s="12">
        <v>2024</v>
      </c>
      <c r="J246" s="44">
        <v>30</v>
      </c>
      <c r="K246" s="44">
        <v>30</v>
      </c>
      <c r="L246" s="13" t="s">
        <v>22</v>
      </c>
      <c r="M246" s="12"/>
      <c r="N246" s="83"/>
    </row>
    <row r="247" spans="1:14" ht="20.25" customHeight="1">
      <c r="A247" s="97"/>
      <c r="B247" s="73"/>
      <c r="C247" s="74"/>
      <c r="D247" s="73"/>
      <c r="E247" s="85"/>
      <c r="F247" s="74"/>
      <c r="G247" s="73"/>
      <c r="H247" s="74"/>
      <c r="I247" s="12">
        <v>2025</v>
      </c>
      <c r="J247" s="44">
        <v>30</v>
      </c>
      <c r="K247" s="44">
        <v>30</v>
      </c>
      <c r="L247" s="13" t="s">
        <v>22</v>
      </c>
      <c r="M247" s="12"/>
      <c r="N247" s="83"/>
    </row>
    <row r="248" spans="1:14" ht="21" customHeight="1">
      <c r="A248" s="97"/>
      <c r="B248" s="73"/>
      <c r="C248" s="74"/>
      <c r="D248" s="73"/>
      <c r="E248" s="85"/>
      <c r="F248" s="74"/>
      <c r="G248" s="73"/>
      <c r="H248" s="74"/>
      <c r="I248" s="12">
        <v>2026</v>
      </c>
      <c r="J248" s="44">
        <v>30</v>
      </c>
      <c r="K248" s="44">
        <v>30</v>
      </c>
      <c r="L248" s="13" t="s">
        <v>22</v>
      </c>
      <c r="M248" s="12"/>
      <c r="N248" s="83"/>
    </row>
    <row r="249" spans="1:14" ht="21" customHeight="1">
      <c r="A249" s="97"/>
      <c r="B249" s="73"/>
      <c r="C249" s="74"/>
      <c r="D249" s="73"/>
      <c r="E249" s="85"/>
      <c r="F249" s="74"/>
      <c r="G249" s="73"/>
      <c r="H249" s="74"/>
      <c r="I249" s="12">
        <v>2027</v>
      </c>
      <c r="J249" s="44">
        <v>30</v>
      </c>
      <c r="K249" s="44">
        <v>30</v>
      </c>
      <c r="L249" s="13" t="s">
        <v>22</v>
      </c>
      <c r="M249" s="12"/>
      <c r="N249" s="83"/>
    </row>
    <row r="250" spans="1:14" ht="22.5" customHeight="1">
      <c r="A250" s="97"/>
      <c r="B250" s="73"/>
      <c r="C250" s="74"/>
      <c r="D250" s="73"/>
      <c r="E250" s="85"/>
      <c r="F250" s="74"/>
      <c r="G250" s="73"/>
      <c r="H250" s="74"/>
      <c r="I250" s="12">
        <v>2028</v>
      </c>
      <c r="J250" s="44">
        <v>30</v>
      </c>
      <c r="K250" s="44">
        <v>30</v>
      </c>
      <c r="L250" s="13" t="s">
        <v>22</v>
      </c>
      <c r="M250" s="12"/>
      <c r="N250" s="83"/>
    </row>
    <row r="251" spans="1:14" ht="21.75" customHeight="1">
      <c r="A251" s="97"/>
      <c r="B251" s="73"/>
      <c r="C251" s="74"/>
      <c r="D251" s="73"/>
      <c r="E251" s="85"/>
      <c r="F251" s="74"/>
      <c r="G251" s="73"/>
      <c r="H251" s="74"/>
      <c r="I251" s="12">
        <v>2029</v>
      </c>
      <c r="J251" s="44">
        <v>30</v>
      </c>
      <c r="K251" s="44">
        <v>30</v>
      </c>
      <c r="L251" s="13" t="s">
        <v>22</v>
      </c>
      <c r="M251" s="12"/>
      <c r="N251" s="83"/>
    </row>
    <row r="252" spans="1:14" ht="22.5" customHeight="1">
      <c r="A252" s="98"/>
      <c r="B252" s="75"/>
      <c r="C252" s="76"/>
      <c r="D252" s="75"/>
      <c r="E252" s="86"/>
      <c r="F252" s="76"/>
      <c r="G252" s="75"/>
      <c r="H252" s="76"/>
      <c r="I252" s="12">
        <v>2030</v>
      </c>
      <c r="J252" s="44">
        <v>30</v>
      </c>
      <c r="K252" s="44">
        <v>30</v>
      </c>
      <c r="L252" s="13" t="s">
        <v>22</v>
      </c>
      <c r="M252" s="12"/>
      <c r="N252" s="83"/>
    </row>
    <row r="253" spans="1:14" ht="63.75" customHeight="1">
      <c r="A253" s="96" t="s">
        <v>309</v>
      </c>
      <c r="B253" s="71" t="s">
        <v>422</v>
      </c>
      <c r="C253" s="72"/>
      <c r="D253" s="71" t="s">
        <v>39</v>
      </c>
      <c r="E253" s="84"/>
      <c r="F253" s="72"/>
      <c r="G253" s="71" t="s">
        <v>239</v>
      </c>
      <c r="H253" s="72"/>
      <c r="I253" s="42" t="s">
        <v>241</v>
      </c>
      <c r="J253" s="44">
        <f>SUM(J254:J260)</f>
        <v>210</v>
      </c>
      <c r="K253" s="44">
        <f>SUM(K254:K260)</f>
        <v>210</v>
      </c>
      <c r="L253" s="42" t="s">
        <v>16</v>
      </c>
      <c r="M253" s="42"/>
      <c r="N253" s="83" t="s">
        <v>87</v>
      </c>
    </row>
    <row r="254" spans="1:14" ht="20.25" customHeight="1">
      <c r="A254" s="97"/>
      <c r="B254" s="73"/>
      <c r="C254" s="74"/>
      <c r="D254" s="73"/>
      <c r="E254" s="85"/>
      <c r="F254" s="74"/>
      <c r="G254" s="73"/>
      <c r="H254" s="74"/>
      <c r="I254" s="12">
        <v>2024</v>
      </c>
      <c r="J254" s="44">
        <v>30</v>
      </c>
      <c r="K254" s="44">
        <v>30</v>
      </c>
      <c r="L254" s="13" t="s">
        <v>22</v>
      </c>
      <c r="M254" s="12"/>
      <c r="N254" s="83"/>
    </row>
    <row r="255" spans="1:14" ht="20.25" customHeight="1">
      <c r="A255" s="97"/>
      <c r="B255" s="73"/>
      <c r="C255" s="74"/>
      <c r="D255" s="73"/>
      <c r="E255" s="85"/>
      <c r="F255" s="74"/>
      <c r="G255" s="73"/>
      <c r="H255" s="74"/>
      <c r="I255" s="12">
        <v>2025</v>
      </c>
      <c r="J255" s="44">
        <v>30</v>
      </c>
      <c r="K255" s="44">
        <v>30</v>
      </c>
      <c r="L255" s="13" t="s">
        <v>22</v>
      </c>
      <c r="M255" s="12"/>
      <c r="N255" s="83"/>
    </row>
    <row r="256" spans="1:14" ht="21" customHeight="1">
      <c r="A256" s="97"/>
      <c r="B256" s="73"/>
      <c r="C256" s="74"/>
      <c r="D256" s="73"/>
      <c r="E256" s="85"/>
      <c r="F256" s="74"/>
      <c r="G256" s="73"/>
      <c r="H256" s="74"/>
      <c r="I256" s="12">
        <v>2026</v>
      </c>
      <c r="J256" s="44">
        <v>30</v>
      </c>
      <c r="K256" s="44">
        <v>30</v>
      </c>
      <c r="L256" s="13" t="s">
        <v>22</v>
      </c>
      <c r="M256" s="12"/>
      <c r="N256" s="83"/>
    </row>
    <row r="257" spans="1:15" ht="19.5" customHeight="1">
      <c r="A257" s="97"/>
      <c r="B257" s="73"/>
      <c r="C257" s="74"/>
      <c r="D257" s="73"/>
      <c r="E257" s="85"/>
      <c r="F257" s="74"/>
      <c r="G257" s="73"/>
      <c r="H257" s="74"/>
      <c r="I257" s="12">
        <v>2027</v>
      </c>
      <c r="J257" s="44">
        <v>30</v>
      </c>
      <c r="K257" s="44">
        <v>30</v>
      </c>
      <c r="L257" s="13" t="s">
        <v>22</v>
      </c>
      <c r="M257" s="12"/>
      <c r="N257" s="83"/>
    </row>
    <row r="258" spans="1:15" ht="20.25" customHeight="1">
      <c r="A258" s="97"/>
      <c r="B258" s="73"/>
      <c r="C258" s="74"/>
      <c r="D258" s="73"/>
      <c r="E258" s="85"/>
      <c r="F258" s="74"/>
      <c r="G258" s="73"/>
      <c r="H258" s="74"/>
      <c r="I258" s="12">
        <v>2028</v>
      </c>
      <c r="J258" s="44">
        <v>30</v>
      </c>
      <c r="K258" s="44">
        <v>30</v>
      </c>
      <c r="L258" s="13" t="s">
        <v>22</v>
      </c>
      <c r="M258" s="12"/>
      <c r="N258" s="83"/>
    </row>
    <row r="259" spans="1:15" ht="20.25" customHeight="1">
      <c r="A259" s="97"/>
      <c r="B259" s="73"/>
      <c r="C259" s="74"/>
      <c r="D259" s="73"/>
      <c r="E259" s="85"/>
      <c r="F259" s="74"/>
      <c r="G259" s="73"/>
      <c r="H259" s="74"/>
      <c r="I259" s="12">
        <v>2029</v>
      </c>
      <c r="J259" s="44">
        <v>30</v>
      </c>
      <c r="K259" s="44">
        <v>30</v>
      </c>
      <c r="L259" s="13" t="s">
        <v>22</v>
      </c>
      <c r="M259" s="12"/>
      <c r="N259" s="83"/>
    </row>
    <row r="260" spans="1:15" ht="45.75" customHeight="1">
      <c r="A260" s="98"/>
      <c r="B260" s="75"/>
      <c r="C260" s="76"/>
      <c r="D260" s="75"/>
      <c r="E260" s="86"/>
      <c r="F260" s="76"/>
      <c r="G260" s="75"/>
      <c r="H260" s="76"/>
      <c r="I260" s="12">
        <v>2030</v>
      </c>
      <c r="J260" s="44">
        <v>30</v>
      </c>
      <c r="K260" s="44">
        <v>30</v>
      </c>
      <c r="L260" s="13" t="s">
        <v>22</v>
      </c>
      <c r="M260" s="12"/>
      <c r="N260" s="83"/>
    </row>
    <row r="261" spans="1:15" ht="63.75" customHeight="1">
      <c r="A261" s="96" t="s">
        <v>310</v>
      </c>
      <c r="B261" s="71" t="s">
        <v>88</v>
      </c>
      <c r="C261" s="72"/>
      <c r="D261" s="71" t="s">
        <v>201</v>
      </c>
      <c r="E261" s="84"/>
      <c r="F261" s="72"/>
      <c r="G261" s="71" t="s">
        <v>239</v>
      </c>
      <c r="H261" s="72"/>
      <c r="I261" s="42" t="s">
        <v>241</v>
      </c>
      <c r="J261" s="44">
        <f>SUM(J262:J268)</f>
        <v>350</v>
      </c>
      <c r="K261" s="44">
        <f>SUM(K262:K268)</f>
        <v>350</v>
      </c>
      <c r="L261" s="42" t="s">
        <v>16</v>
      </c>
      <c r="M261" s="42"/>
      <c r="N261" s="83" t="s">
        <v>72</v>
      </c>
    </row>
    <row r="262" spans="1:15" ht="22.5" customHeight="1">
      <c r="A262" s="97"/>
      <c r="B262" s="73"/>
      <c r="C262" s="74"/>
      <c r="D262" s="73"/>
      <c r="E262" s="85"/>
      <c r="F262" s="74"/>
      <c r="G262" s="73"/>
      <c r="H262" s="74"/>
      <c r="I262" s="12">
        <v>2024</v>
      </c>
      <c r="J262" s="44">
        <f>K262</f>
        <v>50</v>
      </c>
      <c r="K262" s="44">
        <v>50</v>
      </c>
      <c r="L262" s="13" t="s">
        <v>22</v>
      </c>
      <c r="M262" s="12"/>
      <c r="N262" s="83"/>
    </row>
    <row r="263" spans="1:15" ht="21.75" customHeight="1">
      <c r="A263" s="97"/>
      <c r="B263" s="73"/>
      <c r="C263" s="74"/>
      <c r="D263" s="73"/>
      <c r="E263" s="85"/>
      <c r="F263" s="74"/>
      <c r="G263" s="73"/>
      <c r="H263" s="74"/>
      <c r="I263" s="12">
        <v>2025</v>
      </c>
      <c r="J263" s="44">
        <f t="shared" ref="J263:J268" si="10">K263</f>
        <v>50</v>
      </c>
      <c r="K263" s="44">
        <v>50</v>
      </c>
      <c r="L263" s="13" t="s">
        <v>22</v>
      </c>
      <c r="M263" s="12"/>
      <c r="N263" s="83"/>
    </row>
    <row r="264" spans="1:15" ht="21.75" customHeight="1">
      <c r="A264" s="97"/>
      <c r="B264" s="73"/>
      <c r="C264" s="74"/>
      <c r="D264" s="73"/>
      <c r="E264" s="85"/>
      <c r="F264" s="74"/>
      <c r="G264" s="73"/>
      <c r="H264" s="74"/>
      <c r="I264" s="12">
        <v>2026</v>
      </c>
      <c r="J264" s="44">
        <f t="shared" si="10"/>
        <v>50</v>
      </c>
      <c r="K264" s="44">
        <v>50</v>
      </c>
      <c r="L264" s="13" t="s">
        <v>22</v>
      </c>
      <c r="M264" s="12"/>
      <c r="N264" s="83"/>
    </row>
    <row r="265" spans="1:15" ht="18.75" customHeight="1">
      <c r="A265" s="97"/>
      <c r="B265" s="73"/>
      <c r="C265" s="74"/>
      <c r="D265" s="73"/>
      <c r="E265" s="85"/>
      <c r="F265" s="74"/>
      <c r="G265" s="73"/>
      <c r="H265" s="74"/>
      <c r="I265" s="12">
        <v>2027</v>
      </c>
      <c r="J265" s="44">
        <f t="shared" si="10"/>
        <v>50</v>
      </c>
      <c r="K265" s="44">
        <v>50</v>
      </c>
      <c r="L265" s="13" t="s">
        <v>22</v>
      </c>
      <c r="M265" s="12"/>
      <c r="N265" s="83"/>
    </row>
    <row r="266" spans="1:15" ht="20.25" customHeight="1">
      <c r="A266" s="97"/>
      <c r="B266" s="73"/>
      <c r="C266" s="74"/>
      <c r="D266" s="73"/>
      <c r="E266" s="85"/>
      <c r="F266" s="74"/>
      <c r="G266" s="73"/>
      <c r="H266" s="74"/>
      <c r="I266" s="12">
        <v>2028</v>
      </c>
      <c r="J266" s="44">
        <f t="shared" si="10"/>
        <v>50</v>
      </c>
      <c r="K266" s="44">
        <v>50</v>
      </c>
      <c r="L266" s="13" t="s">
        <v>22</v>
      </c>
      <c r="M266" s="12"/>
      <c r="N266" s="83"/>
    </row>
    <row r="267" spans="1:15" ht="21" customHeight="1">
      <c r="A267" s="97"/>
      <c r="B267" s="73"/>
      <c r="C267" s="74"/>
      <c r="D267" s="73"/>
      <c r="E267" s="85"/>
      <c r="F267" s="74"/>
      <c r="G267" s="73"/>
      <c r="H267" s="74"/>
      <c r="I267" s="12">
        <v>2029</v>
      </c>
      <c r="J267" s="44">
        <f t="shared" si="10"/>
        <v>50</v>
      </c>
      <c r="K267" s="44">
        <v>50</v>
      </c>
      <c r="L267" s="13" t="s">
        <v>22</v>
      </c>
      <c r="M267" s="12"/>
      <c r="N267" s="83"/>
    </row>
    <row r="268" spans="1:15" ht="21" customHeight="1">
      <c r="A268" s="98"/>
      <c r="B268" s="75"/>
      <c r="C268" s="76"/>
      <c r="D268" s="75"/>
      <c r="E268" s="86"/>
      <c r="F268" s="76"/>
      <c r="G268" s="75"/>
      <c r="H268" s="76"/>
      <c r="I268" s="12">
        <v>2030</v>
      </c>
      <c r="J268" s="44">
        <f t="shared" si="10"/>
        <v>50</v>
      </c>
      <c r="K268" s="44">
        <v>50</v>
      </c>
      <c r="L268" s="13" t="s">
        <v>22</v>
      </c>
      <c r="M268" s="12"/>
      <c r="N268" s="83"/>
    </row>
    <row r="269" spans="1:15" ht="63.75" customHeight="1">
      <c r="A269" s="96" t="s">
        <v>311</v>
      </c>
      <c r="B269" s="71" t="s">
        <v>438</v>
      </c>
      <c r="C269" s="72"/>
      <c r="D269" s="71" t="s">
        <v>39</v>
      </c>
      <c r="E269" s="84"/>
      <c r="F269" s="72"/>
      <c r="G269" s="71" t="s">
        <v>239</v>
      </c>
      <c r="H269" s="72"/>
      <c r="I269" s="42" t="s">
        <v>241</v>
      </c>
      <c r="J269" s="44">
        <f>SUM(J270:J276)</f>
        <v>70</v>
      </c>
      <c r="K269" s="44">
        <f>SUM(K270:K276)</f>
        <v>70</v>
      </c>
      <c r="L269" s="42" t="s">
        <v>16</v>
      </c>
      <c r="M269" s="42"/>
      <c r="N269" s="83" t="s">
        <v>89</v>
      </c>
      <c r="O269" s="16"/>
    </row>
    <row r="270" spans="1:15" ht="18.75" customHeight="1">
      <c r="A270" s="97"/>
      <c r="B270" s="73"/>
      <c r="C270" s="74"/>
      <c r="D270" s="73"/>
      <c r="E270" s="85"/>
      <c r="F270" s="74"/>
      <c r="G270" s="73"/>
      <c r="H270" s="74"/>
      <c r="I270" s="12">
        <v>2024</v>
      </c>
      <c r="J270" s="44">
        <v>10</v>
      </c>
      <c r="K270" s="44">
        <v>10</v>
      </c>
      <c r="L270" s="13" t="s">
        <v>22</v>
      </c>
      <c r="M270" s="12"/>
      <c r="N270" s="83"/>
      <c r="O270" s="16"/>
    </row>
    <row r="271" spans="1:15" ht="19.5" customHeight="1">
      <c r="A271" s="97"/>
      <c r="B271" s="73"/>
      <c r="C271" s="74"/>
      <c r="D271" s="73"/>
      <c r="E271" s="85"/>
      <c r="F271" s="74"/>
      <c r="G271" s="73"/>
      <c r="H271" s="74"/>
      <c r="I271" s="12">
        <v>2025</v>
      </c>
      <c r="J271" s="44">
        <v>10</v>
      </c>
      <c r="K271" s="44">
        <v>10</v>
      </c>
      <c r="L271" s="13" t="s">
        <v>22</v>
      </c>
      <c r="M271" s="12"/>
      <c r="N271" s="83"/>
      <c r="O271" s="16"/>
    </row>
    <row r="272" spans="1:15" ht="21" customHeight="1">
      <c r="A272" s="97"/>
      <c r="B272" s="73"/>
      <c r="C272" s="74"/>
      <c r="D272" s="73"/>
      <c r="E272" s="85"/>
      <c r="F272" s="74"/>
      <c r="G272" s="73"/>
      <c r="H272" s="74"/>
      <c r="I272" s="12">
        <v>2026</v>
      </c>
      <c r="J272" s="44">
        <v>10</v>
      </c>
      <c r="K272" s="44">
        <v>10</v>
      </c>
      <c r="L272" s="13" t="s">
        <v>22</v>
      </c>
      <c r="M272" s="12"/>
      <c r="N272" s="83"/>
      <c r="O272" s="16"/>
    </row>
    <row r="273" spans="1:15" ht="18.75" customHeight="1">
      <c r="A273" s="97"/>
      <c r="B273" s="73"/>
      <c r="C273" s="74"/>
      <c r="D273" s="73"/>
      <c r="E273" s="85"/>
      <c r="F273" s="74"/>
      <c r="G273" s="73"/>
      <c r="H273" s="74"/>
      <c r="I273" s="12">
        <v>2027</v>
      </c>
      <c r="J273" s="44">
        <v>10</v>
      </c>
      <c r="K273" s="44">
        <v>10</v>
      </c>
      <c r="L273" s="13" t="s">
        <v>22</v>
      </c>
      <c r="M273" s="12"/>
      <c r="N273" s="83"/>
      <c r="O273" s="16"/>
    </row>
    <row r="274" spans="1:15" ht="18" customHeight="1">
      <c r="A274" s="97"/>
      <c r="B274" s="73"/>
      <c r="C274" s="74"/>
      <c r="D274" s="73"/>
      <c r="E274" s="85"/>
      <c r="F274" s="74"/>
      <c r="G274" s="73"/>
      <c r="H274" s="74"/>
      <c r="I274" s="12">
        <v>2028</v>
      </c>
      <c r="J274" s="44">
        <v>10</v>
      </c>
      <c r="K274" s="44">
        <v>10</v>
      </c>
      <c r="L274" s="13" t="s">
        <v>22</v>
      </c>
      <c r="M274" s="12"/>
      <c r="N274" s="83"/>
      <c r="O274" s="16"/>
    </row>
    <row r="275" spans="1:15" ht="18.75" customHeight="1">
      <c r="A275" s="97"/>
      <c r="B275" s="73"/>
      <c r="C275" s="74"/>
      <c r="D275" s="73"/>
      <c r="E275" s="85"/>
      <c r="F275" s="74"/>
      <c r="G275" s="73"/>
      <c r="H275" s="74"/>
      <c r="I275" s="12">
        <v>2029</v>
      </c>
      <c r="J275" s="44">
        <v>10</v>
      </c>
      <c r="K275" s="44">
        <v>10</v>
      </c>
      <c r="L275" s="13" t="s">
        <v>22</v>
      </c>
      <c r="M275" s="12"/>
      <c r="N275" s="83"/>
      <c r="O275" s="16"/>
    </row>
    <row r="276" spans="1:15" ht="54.75" customHeight="1">
      <c r="A276" s="98"/>
      <c r="B276" s="75"/>
      <c r="C276" s="76"/>
      <c r="D276" s="75"/>
      <c r="E276" s="86"/>
      <c r="F276" s="76"/>
      <c r="G276" s="75"/>
      <c r="H276" s="76"/>
      <c r="I276" s="12">
        <v>2030</v>
      </c>
      <c r="J276" s="44">
        <v>10</v>
      </c>
      <c r="K276" s="44">
        <v>10</v>
      </c>
      <c r="L276" s="13" t="s">
        <v>22</v>
      </c>
      <c r="M276" s="12"/>
      <c r="N276" s="83"/>
      <c r="O276" s="16"/>
    </row>
    <row r="277" spans="1:15" ht="61.5" customHeight="1">
      <c r="A277" s="96" t="s">
        <v>312</v>
      </c>
      <c r="B277" s="71" t="s">
        <v>90</v>
      </c>
      <c r="C277" s="72"/>
      <c r="D277" s="71" t="s">
        <v>39</v>
      </c>
      <c r="E277" s="84"/>
      <c r="F277" s="72"/>
      <c r="G277" s="71" t="s">
        <v>239</v>
      </c>
      <c r="H277" s="72"/>
      <c r="I277" s="42" t="s">
        <v>241</v>
      </c>
      <c r="J277" s="44">
        <f>SUM(J278:J284)</f>
        <v>1400</v>
      </c>
      <c r="K277" s="44">
        <f>SUM(K278:K284)</f>
        <v>1400</v>
      </c>
      <c r="L277" s="42" t="s">
        <v>16</v>
      </c>
      <c r="M277" s="42"/>
      <c r="N277" s="83" t="s">
        <v>91</v>
      </c>
      <c r="O277" s="16"/>
    </row>
    <row r="278" spans="1:15" ht="17.25" customHeight="1">
      <c r="A278" s="97"/>
      <c r="B278" s="73"/>
      <c r="C278" s="74"/>
      <c r="D278" s="73"/>
      <c r="E278" s="85"/>
      <c r="F278" s="74"/>
      <c r="G278" s="73"/>
      <c r="H278" s="74"/>
      <c r="I278" s="12">
        <v>2024</v>
      </c>
      <c r="J278" s="44">
        <f>K278</f>
        <v>200</v>
      </c>
      <c r="K278" s="44">
        <v>200</v>
      </c>
      <c r="L278" s="13" t="s">
        <v>22</v>
      </c>
      <c r="M278" s="12"/>
      <c r="N278" s="83"/>
      <c r="O278" s="16"/>
    </row>
    <row r="279" spans="1:15" ht="16.5" customHeight="1">
      <c r="A279" s="97"/>
      <c r="B279" s="73"/>
      <c r="C279" s="74"/>
      <c r="D279" s="73"/>
      <c r="E279" s="85"/>
      <c r="F279" s="74"/>
      <c r="G279" s="73"/>
      <c r="H279" s="74"/>
      <c r="I279" s="12">
        <v>2025</v>
      </c>
      <c r="J279" s="44">
        <f t="shared" ref="J279:J284" si="11">K279</f>
        <v>200</v>
      </c>
      <c r="K279" s="44">
        <v>200</v>
      </c>
      <c r="L279" s="13" t="s">
        <v>22</v>
      </c>
      <c r="M279" s="12"/>
      <c r="N279" s="83"/>
      <c r="O279" s="16"/>
    </row>
    <row r="280" spans="1:15" ht="15.75" customHeight="1">
      <c r="A280" s="97"/>
      <c r="B280" s="73"/>
      <c r="C280" s="74"/>
      <c r="D280" s="73"/>
      <c r="E280" s="85"/>
      <c r="F280" s="74"/>
      <c r="G280" s="73"/>
      <c r="H280" s="74"/>
      <c r="I280" s="12">
        <v>2026</v>
      </c>
      <c r="J280" s="44">
        <f t="shared" si="11"/>
        <v>200</v>
      </c>
      <c r="K280" s="44">
        <v>200</v>
      </c>
      <c r="L280" s="13" t="s">
        <v>22</v>
      </c>
      <c r="M280" s="12"/>
      <c r="N280" s="83"/>
      <c r="O280" s="16"/>
    </row>
    <row r="281" spans="1:15" ht="15.75" customHeight="1">
      <c r="A281" s="97"/>
      <c r="B281" s="73"/>
      <c r="C281" s="74"/>
      <c r="D281" s="73"/>
      <c r="E281" s="85"/>
      <c r="F281" s="74"/>
      <c r="G281" s="73"/>
      <c r="H281" s="74"/>
      <c r="I281" s="12">
        <v>2027</v>
      </c>
      <c r="J281" s="44">
        <f t="shared" si="11"/>
        <v>200</v>
      </c>
      <c r="K281" s="44">
        <v>200</v>
      </c>
      <c r="L281" s="13" t="s">
        <v>22</v>
      </c>
      <c r="M281" s="12"/>
      <c r="N281" s="83"/>
      <c r="O281" s="16"/>
    </row>
    <row r="282" spans="1:15" ht="17.25" customHeight="1">
      <c r="A282" s="97"/>
      <c r="B282" s="73"/>
      <c r="C282" s="74"/>
      <c r="D282" s="73"/>
      <c r="E282" s="85"/>
      <c r="F282" s="74"/>
      <c r="G282" s="73"/>
      <c r="H282" s="74"/>
      <c r="I282" s="12">
        <v>2028</v>
      </c>
      <c r="J282" s="44">
        <f t="shared" si="11"/>
        <v>200</v>
      </c>
      <c r="K282" s="44">
        <v>200</v>
      </c>
      <c r="L282" s="13" t="s">
        <v>22</v>
      </c>
      <c r="M282" s="12"/>
      <c r="N282" s="83"/>
      <c r="O282" s="16"/>
    </row>
    <row r="283" spans="1:15" ht="16.5" customHeight="1">
      <c r="A283" s="97"/>
      <c r="B283" s="73"/>
      <c r="C283" s="74"/>
      <c r="D283" s="73"/>
      <c r="E283" s="85"/>
      <c r="F283" s="74"/>
      <c r="G283" s="73"/>
      <c r="H283" s="74"/>
      <c r="I283" s="12">
        <v>2029</v>
      </c>
      <c r="J283" s="44">
        <f t="shared" si="11"/>
        <v>200</v>
      </c>
      <c r="K283" s="44">
        <v>200</v>
      </c>
      <c r="L283" s="13" t="s">
        <v>22</v>
      </c>
      <c r="M283" s="12"/>
      <c r="N283" s="83"/>
      <c r="O283" s="16"/>
    </row>
    <row r="284" spans="1:15" ht="18.75" customHeight="1">
      <c r="A284" s="98"/>
      <c r="B284" s="75"/>
      <c r="C284" s="76"/>
      <c r="D284" s="75"/>
      <c r="E284" s="86"/>
      <c r="F284" s="76"/>
      <c r="G284" s="75"/>
      <c r="H284" s="76"/>
      <c r="I284" s="12">
        <v>2030</v>
      </c>
      <c r="J284" s="44">
        <f t="shared" si="11"/>
        <v>200</v>
      </c>
      <c r="K284" s="44">
        <v>200</v>
      </c>
      <c r="L284" s="13" t="s">
        <v>22</v>
      </c>
      <c r="M284" s="12"/>
      <c r="N284" s="83"/>
      <c r="O284" s="16"/>
    </row>
    <row r="285" spans="1:15" ht="62.25" customHeight="1">
      <c r="A285" s="96" t="s">
        <v>313</v>
      </c>
      <c r="B285" s="71" t="s">
        <v>92</v>
      </c>
      <c r="C285" s="72"/>
      <c r="D285" s="71" t="s">
        <v>46</v>
      </c>
      <c r="E285" s="84"/>
      <c r="F285" s="72"/>
      <c r="G285" s="71" t="s">
        <v>239</v>
      </c>
      <c r="H285" s="72"/>
      <c r="I285" s="42" t="s">
        <v>241</v>
      </c>
      <c r="J285" s="44">
        <f>SUM(J286:J292)</f>
        <v>350</v>
      </c>
      <c r="K285" s="44">
        <f>SUM(K286:K292)</f>
        <v>350</v>
      </c>
      <c r="L285" s="42" t="s">
        <v>16</v>
      </c>
      <c r="M285" s="42"/>
      <c r="N285" s="83" t="s">
        <v>93</v>
      </c>
    </row>
    <row r="286" spans="1:15" ht="19.5" customHeight="1">
      <c r="A286" s="97"/>
      <c r="B286" s="73"/>
      <c r="C286" s="74"/>
      <c r="D286" s="73"/>
      <c r="E286" s="85"/>
      <c r="F286" s="74"/>
      <c r="G286" s="73"/>
      <c r="H286" s="74"/>
      <c r="I286" s="12">
        <v>2024</v>
      </c>
      <c r="J286" s="44">
        <f>K286</f>
        <v>50</v>
      </c>
      <c r="K286" s="44">
        <v>50</v>
      </c>
      <c r="L286" s="13" t="s">
        <v>22</v>
      </c>
      <c r="M286" s="12"/>
      <c r="N286" s="83"/>
    </row>
    <row r="287" spans="1:15" ht="18" customHeight="1">
      <c r="A287" s="97"/>
      <c r="B287" s="73"/>
      <c r="C287" s="74"/>
      <c r="D287" s="73"/>
      <c r="E287" s="85"/>
      <c r="F287" s="74"/>
      <c r="G287" s="73"/>
      <c r="H287" s="74"/>
      <c r="I287" s="12">
        <v>2025</v>
      </c>
      <c r="J287" s="44">
        <f t="shared" ref="J287:J291" si="12">K287</f>
        <v>50</v>
      </c>
      <c r="K287" s="44">
        <v>50</v>
      </c>
      <c r="L287" s="13" t="s">
        <v>22</v>
      </c>
      <c r="M287" s="12"/>
      <c r="N287" s="83"/>
    </row>
    <row r="288" spans="1:15" ht="18.75" customHeight="1">
      <c r="A288" s="97"/>
      <c r="B288" s="73"/>
      <c r="C288" s="74"/>
      <c r="D288" s="73"/>
      <c r="E288" s="85"/>
      <c r="F288" s="74"/>
      <c r="G288" s="73"/>
      <c r="H288" s="74"/>
      <c r="I288" s="12">
        <v>2026</v>
      </c>
      <c r="J288" s="44">
        <f t="shared" si="12"/>
        <v>50</v>
      </c>
      <c r="K288" s="44">
        <v>50</v>
      </c>
      <c r="L288" s="13" t="s">
        <v>22</v>
      </c>
      <c r="M288" s="12"/>
      <c r="N288" s="83"/>
    </row>
    <row r="289" spans="1:15" ht="18" customHeight="1">
      <c r="A289" s="97"/>
      <c r="B289" s="73"/>
      <c r="C289" s="74"/>
      <c r="D289" s="73"/>
      <c r="E289" s="85"/>
      <c r="F289" s="74"/>
      <c r="G289" s="73"/>
      <c r="H289" s="74"/>
      <c r="I289" s="12">
        <v>2027</v>
      </c>
      <c r="J289" s="44">
        <f t="shared" si="12"/>
        <v>50</v>
      </c>
      <c r="K289" s="44">
        <v>50</v>
      </c>
      <c r="L289" s="13" t="s">
        <v>22</v>
      </c>
      <c r="M289" s="12"/>
      <c r="N289" s="83"/>
    </row>
    <row r="290" spans="1:15" ht="18.75" customHeight="1">
      <c r="A290" s="97"/>
      <c r="B290" s="73"/>
      <c r="C290" s="74"/>
      <c r="D290" s="73"/>
      <c r="E290" s="85"/>
      <c r="F290" s="74"/>
      <c r="G290" s="73"/>
      <c r="H290" s="74"/>
      <c r="I290" s="12">
        <v>2028</v>
      </c>
      <c r="J290" s="44">
        <f t="shared" si="12"/>
        <v>50</v>
      </c>
      <c r="K290" s="44">
        <v>50</v>
      </c>
      <c r="L290" s="13" t="s">
        <v>22</v>
      </c>
      <c r="M290" s="12"/>
      <c r="N290" s="83"/>
    </row>
    <row r="291" spans="1:15" ht="18.75" customHeight="1">
      <c r="A291" s="97"/>
      <c r="B291" s="73"/>
      <c r="C291" s="74"/>
      <c r="D291" s="73"/>
      <c r="E291" s="85"/>
      <c r="F291" s="74"/>
      <c r="G291" s="73"/>
      <c r="H291" s="74"/>
      <c r="I291" s="12">
        <v>2029</v>
      </c>
      <c r="J291" s="44">
        <f t="shared" si="12"/>
        <v>50</v>
      </c>
      <c r="K291" s="44">
        <v>50</v>
      </c>
      <c r="L291" s="13" t="s">
        <v>22</v>
      </c>
      <c r="M291" s="12"/>
      <c r="N291" s="83"/>
    </row>
    <row r="292" spans="1:15" ht="26.25" customHeight="1">
      <c r="A292" s="97"/>
      <c r="B292" s="73"/>
      <c r="C292" s="74"/>
      <c r="D292" s="73"/>
      <c r="E292" s="85"/>
      <c r="F292" s="74"/>
      <c r="G292" s="75"/>
      <c r="H292" s="76"/>
      <c r="I292" s="40">
        <v>2030</v>
      </c>
      <c r="J292" s="52">
        <f>K292</f>
        <v>50</v>
      </c>
      <c r="K292" s="52">
        <v>50</v>
      </c>
      <c r="L292" s="41" t="s">
        <v>22</v>
      </c>
      <c r="M292" s="40"/>
      <c r="N292" s="83"/>
    </row>
    <row r="293" spans="1:15" s="1" customFormat="1" ht="15.75">
      <c r="A293" s="55"/>
      <c r="B293" s="89" t="s">
        <v>253</v>
      </c>
      <c r="C293" s="89"/>
      <c r="D293" s="89"/>
      <c r="E293" s="89"/>
      <c r="F293" s="89"/>
      <c r="G293" s="89"/>
      <c r="H293" s="89"/>
      <c r="I293" s="89"/>
      <c r="J293" s="45">
        <f>J12+J20+J28+J36+J44+J52+J61+J69+J77+J85+J93+J101+J109+J117+J125+J133+J141+J149+J157+J165+J173+J181+J189+J197+J205+J213+J221+J229+J237+J253+J245+J261+J269+J277+J285</f>
        <v>246360</v>
      </c>
      <c r="K293" s="45">
        <f>K12+K20+K28+K36+K44+K52+K61+K69+K77+K85+K93+K101+K109+K117+K125+K133+K141+K149+K157+K165+K173+K181+K189+K197+K205+K213+K221+K229+K237+K253+K245+K261+K269+K277+K285</f>
        <v>246360</v>
      </c>
      <c r="L293" s="55"/>
      <c r="M293" s="55"/>
      <c r="N293" s="55"/>
      <c r="O293" s="56"/>
    </row>
    <row r="294" spans="1:15" ht="10.5" customHeight="1"/>
    <row r="295" spans="1:15" ht="18.75">
      <c r="A295" s="3" t="s">
        <v>389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54"/>
    </row>
    <row r="296" spans="1:15" ht="18.75">
      <c r="A296" s="3" t="s">
        <v>390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80" t="s">
        <v>254</v>
      </c>
      <c r="N296" s="80"/>
      <c r="O296" s="70"/>
    </row>
    <row r="297" spans="1:15" ht="23.25" customHeight="1"/>
  </sheetData>
  <mergeCells count="197">
    <mergeCell ref="M296:N296"/>
    <mergeCell ref="B293:I293"/>
    <mergeCell ref="A28:A35"/>
    <mergeCell ref="B28:C35"/>
    <mergeCell ref="D28:F35"/>
    <mergeCell ref="G28:H35"/>
    <mergeCell ref="N28:N35"/>
    <mergeCell ref="K10:M10"/>
    <mergeCell ref="A8:N8"/>
    <mergeCell ref="A9:A11"/>
    <mergeCell ref="B9:C11"/>
    <mergeCell ref="D9:F11"/>
    <mergeCell ref="G9:H11"/>
    <mergeCell ref="I9:M9"/>
    <mergeCell ref="N9:N11"/>
    <mergeCell ref="I10:I11"/>
    <mergeCell ref="J10:J11"/>
    <mergeCell ref="A12:A19"/>
    <mergeCell ref="B12:C19"/>
    <mergeCell ref="D12:F19"/>
    <mergeCell ref="G12:H19"/>
    <mergeCell ref="N12:N19"/>
    <mergeCell ref="A20:A27"/>
    <mergeCell ref="B20:C27"/>
    <mergeCell ref="D20:F27"/>
    <mergeCell ref="G20:H27"/>
    <mergeCell ref="A44:A51"/>
    <mergeCell ref="B44:C51"/>
    <mergeCell ref="D44:F51"/>
    <mergeCell ref="G44:H51"/>
    <mergeCell ref="N44:N51"/>
    <mergeCell ref="A36:A43"/>
    <mergeCell ref="B36:C43"/>
    <mergeCell ref="D36:F43"/>
    <mergeCell ref="G36:H43"/>
    <mergeCell ref="N36:N43"/>
    <mergeCell ref="N20:N27"/>
    <mergeCell ref="A61:A68"/>
    <mergeCell ref="B61:C68"/>
    <mergeCell ref="D61:F68"/>
    <mergeCell ref="G61:H68"/>
    <mergeCell ref="N61:N68"/>
    <mergeCell ref="A52:A60"/>
    <mergeCell ref="B52:C60"/>
    <mergeCell ref="D52:F60"/>
    <mergeCell ref="G52:H60"/>
    <mergeCell ref="N52:N60"/>
    <mergeCell ref="I59:I60"/>
    <mergeCell ref="J59:J60"/>
    <mergeCell ref="K59:K60"/>
    <mergeCell ref="L59:L60"/>
    <mergeCell ref="M59:M60"/>
    <mergeCell ref="A77:A84"/>
    <mergeCell ref="B77:C84"/>
    <mergeCell ref="D77:F84"/>
    <mergeCell ref="G77:H84"/>
    <mergeCell ref="N77:N84"/>
    <mergeCell ref="A69:A76"/>
    <mergeCell ref="B69:C76"/>
    <mergeCell ref="D69:F76"/>
    <mergeCell ref="G69:H76"/>
    <mergeCell ref="N69:N76"/>
    <mergeCell ref="A93:A100"/>
    <mergeCell ref="B93:C100"/>
    <mergeCell ref="D93:F100"/>
    <mergeCell ref="G93:H100"/>
    <mergeCell ref="N93:N100"/>
    <mergeCell ref="A85:A92"/>
    <mergeCell ref="B85:C92"/>
    <mergeCell ref="D85:F92"/>
    <mergeCell ref="G85:H92"/>
    <mergeCell ref="N85:N92"/>
    <mergeCell ref="A109:A116"/>
    <mergeCell ref="B109:C116"/>
    <mergeCell ref="D109:F116"/>
    <mergeCell ref="G109:H116"/>
    <mergeCell ref="N109:N116"/>
    <mergeCell ref="A101:A108"/>
    <mergeCell ref="B101:C108"/>
    <mergeCell ref="D101:F108"/>
    <mergeCell ref="G101:H108"/>
    <mergeCell ref="N101:N108"/>
    <mergeCell ref="A125:A132"/>
    <mergeCell ref="B125:C132"/>
    <mergeCell ref="D125:F132"/>
    <mergeCell ref="G125:H132"/>
    <mergeCell ref="N125:N132"/>
    <mergeCell ref="A117:A124"/>
    <mergeCell ref="B117:C124"/>
    <mergeCell ref="D117:F124"/>
    <mergeCell ref="G117:H124"/>
    <mergeCell ref="N117:N124"/>
    <mergeCell ref="A141:A148"/>
    <mergeCell ref="B141:C148"/>
    <mergeCell ref="D141:F148"/>
    <mergeCell ref="G141:H148"/>
    <mergeCell ref="N141:N148"/>
    <mergeCell ref="A133:A140"/>
    <mergeCell ref="B133:C140"/>
    <mergeCell ref="D133:F140"/>
    <mergeCell ref="G133:H140"/>
    <mergeCell ref="N133:N140"/>
    <mergeCell ref="A157:A164"/>
    <mergeCell ref="B157:C164"/>
    <mergeCell ref="D157:F164"/>
    <mergeCell ref="G157:H164"/>
    <mergeCell ref="N157:N164"/>
    <mergeCell ref="A149:A156"/>
    <mergeCell ref="B149:C156"/>
    <mergeCell ref="D149:F156"/>
    <mergeCell ref="G149:H156"/>
    <mergeCell ref="N149:N156"/>
    <mergeCell ref="A173:A180"/>
    <mergeCell ref="B173:C180"/>
    <mergeCell ref="D173:F180"/>
    <mergeCell ref="G173:H180"/>
    <mergeCell ref="N173:N180"/>
    <mergeCell ref="A165:A172"/>
    <mergeCell ref="B165:C172"/>
    <mergeCell ref="D165:F172"/>
    <mergeCell ref="G165:H172"/>
    <mergeCell ref="N165:N172"/>
    <mergeCell ref="A189:A196"/>
    <mergeCell ref="B189:C196"/>
    <mergeCell ref="D189:F196"/>
    <mergeCell ref="G189:H196"/>
    <mergeCell ref="N189:N196"/>
    <mergeCell ref="A181:A188"/>
    <mergeCell ref="B181:C188"/>
    <mergeCell ref="D181:F188"/>
    <mergeCell ref="G181:H188"/>
    <mergeCell ref="N181:N188"/>
    <mergeCell ref="A205:A212"/>
    <mergeCell ref="B205:C212"/>
    <mergeCell ref="D205:F212"/>
    <mergeCell ref="G205:H212"/>
    <mergeCell ref="N205:N212"/>
    <mergeCell ref="A197:A204"/>
    <mergeCell ref="B197:C204"/>
    <mergeCell ref="D197:F204"/>
    <mergeCell ref="G197:H204"/>
    <mergeCell ref="N197:N204"/>
    <mergeCell ref="A221:A228"/>
    <mergeCell ref="B221:C228"/>
    <mergeCell ref="D221:F228"/>
    <mergeCell ref="G221:H228"/>
    <mergeCell ref="N221:N228"/>
    <mergeCell ref="A213:A220"/>
    <mergeCell ref="B213:C220"/>
    <mergeCell ref="D213:F220"/>
    <mergeCell ref="G213:H220"/>
    <mergeCell ref="N213:N220"/>
    <mergeCell ref="A237:A244"/>
    <mergeCell ref="B237:C244"/>
    <mergeCell ref="D237:F244"/>
    <mergeCell ref="G237:H244"/>
    <mergeCell ref="N237:N244"/>
    <mergeCell ref="A229:A236"/>
    <mergeCell ref="B229:C236"/>
    <mergeCell ref="D229:F236"/>
    <mergeCell ref="G229:H236"/>
    <mergeCell ref="N229:N236"/>
    <mergeCell ref="N261:N268"/>
    <mergeCell ref="A253:A260"/>
    <mergeCell ref="B253:C260"/>
    <mergeCell ref="D253:F260"/>
    <mergeCell ref="G253:H260"/>
    <mergeCell ref="N253:N260"/>
    <mergeCell ref="A245:A252"/>
    <mergeCell ref="B245:C252"/>
    <mergeCell ref="D245:F252"/>
    <mergeCell ref="G245:H252"/>
    <mergeCell ref="N245:N252"/>
    <mergeCell ref="K1:N1"/>
    <mergeCell ref="K2:N2"/>
    <mergeCell ref="K3:N3"/>
    <mergeCell ref="A5:N5"/>
    <mergeCell ref="A6:N6"/>
    <mergeCell ref="A285:A292"/>
    <mergeCell ref="B285:C292"/>
    <mergeCell ref="D285:F292"/>
    <mergeCell ref="G285:H292"/>
    <mergeCell ref="N285:N292"/>
    <mergeCell ref="A277:A284"/>
    <mergeCell ref="B277:C284"/>
    <mergeCell ref="D277:F284"/>
    <mergeCell ref="G277:H284"/>
    <mergeCell ref="N277:N284"/>
    <mergeCell ref="A269:A276"/>
    <mergeCell ref="B269:C276"/>
    <mergeCell ref="D269:F276"/>
    <mergeCell ref="G269:H276"/>
    <mergeCell ref="N269:N276"/>
    <mergeCell ref="A261:A268"/>
    <mergeCell ref="B261:C268"/>
    <mergeCell ref="D261:F268"/>
    <mergeCell ref="G261:H268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0"/>
  <sheetViews>
    <sheetView workbookViewId="0">
      <selection activeCell="B44" sqref="B44:C51"/>
    </sheetView>
  </sheetViews>
  <sheetFormatPr defaultRowHeight="15"/>
  <cols>
    <col min="1" max="1" width="4.7109375" customWidth="1"/>
    <col min="3" max="3" width="17.140625" customWidth="1"/>
    <col min="4" max="4" width="12.570312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10" max="10" width="9.7109375" customWidth="1"/>
    <col min="11" max="11" width="10.42578125" customWidth="1"/>
    <col min="12" max="12" width="12" customWidth="1"/>
    <col min="13" max="13" width="9.7109375" customWidth="1"/>
    <col min="14" max="14" width="22" customWidth="1"/>
  </cols>
  <sheetData>
    <row r="1" spans="1:14" ht="17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314</v>
      </c>
      <c r="L1" s="88"/>
      <c r="M1" s="88"/>
      <c r="N1" s="88"/>
    </row>
    <row r="2" spans="1:14" ht="16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</row>
    <row r="3" spans="1:14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</row>
    <row r="4" spans="1:14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7.25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16.5" customHeight="1">
      <c r="A6" s="114" t="s">
        <v>423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1.5" customHeight="1"/>
    <row r="8" spans="1:14" ht="15.75" hidden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 ht="15.75">
      <c r="A9" s="81" t="s">
        <v>2</v>
      </c>
      <c r="B9" s="81" t="s">
        <v>41</v>
      </c>
      <c r="C9" s="81"/>
      <c r="D9" s="81" t="s">
        <v>4</v>
      </c>
      <c r="E9" s="81"/>
      <c r="F9" s="81"/>
      <c r="G9" s="81" t="s">
        <v>5</v>
      </c>
      <c r="H9" s="81"/>
      <c r="I9" s="92" t="s">
        <v>6</v>
      </c>
      <c r="J9" s="93"/>
      <c r="K9" s="93"/>
      <c r="L9" s="93"/>
      <c r="M9" s="94"/>
      <c r="N9" s="81" t="s">
        <v>13</v>
      </c>
    </row>
    <row r="10" spans="1:14" ht="15.75">
      <c r="A10" s="81"/>
      <c r="B10" s="81"/>
      <c r="C10" s="81"/>
      <c r="D10" s="81"/>
      <c r="E10" s="81"/>
      <c r="F10" s="81"/>
      <c r="G10" s="81"/>
      <c r="H10" s="81"/>
      <c r="I10" s="95" t="s">
        <v>7</v>
      </c>
      <c r="J10" s="95" t="s">
        <v>8</v>
      </c>
      <c r="K10" s="95" t="s">
        <v>9</v>
      </c>
      <c r="L10" s="95"/>
      <c r="M10" s="95"/>
      <c r="N10" s="81"/>
    </row>
    <row r="11" spans="1:14" ht="46.5" customHeight="1">
      <c r="A11" s="81"/>
      <c r="B11" s="81"/>
      <c r="C11" s="81"/>
      <c r="D11" s="81"/>
      <c r="E11" s="81"/>
      <c r="F11" s="81"/>
      <c r="G11" s="81"/>
      <c r="H11" s="81"/>
      <c r="I11" s="95"/>
      <c r="J11" s="95"/>
      <c r="K11" s="43" t="s">
        <v>10</v>
      </c>
      <c r="L11" s="43" t="s">
        <v>221</v>
      </c>
      <c r="M11" s="43" t="s">
        <v>12</v>
      </c>
      <c r="N11" s="81"/>
    </row>
    <row r="12" spans="1:14" ht="61.5" customHeight="1">
      <c r="A12" s="96" t="s">
        <v>315</v>
      </c>
      <c r="B12" s="71" t="s">
        <v>94</v>
      </c>
      <c r="C12" s="72"/>
      <c r="D12" s="71" t="s">
        <v>46</v>
      </c>
      <c r="E12" s="84"/>
      <c r="F12" s="72"/>
      <c r="G12" s="71" t="s">
        <v>239</v>
      </c>
      <c r="H12" s="72"/>
      <c r="I12" s="42" t="s">
        <v>241</v>
      </c>
      <c r="J12" s="44">
        <f>SUM(J13:J19)</f>
        <v>350</v>
      </c>
      <c r="K12" s="44">
        <f>SUM(K13:K19)</f>
        <v>350</v>
      </c>
      <c r="L12" s="42" t="s">
        <v>16</v>
      </c>
      <c r="M12" s="42"/>
      <c r="N12" s="83" t="s">
        <v>95</v>
      </c>
    </row>
    <row r="13" spans="1:14" ht="15.75" customHeight="1">
      <c r="A13" s="97"/>
      <c r="B13" s="73"/>
      <c r="C13" s="74"/>
      <c r="D13" s="73"/>
      <c r="E13" s="85"/>
      <c r="F13" s="74"/>
      <c r="G13" s="73"/>
      <c r="H13" s="74"/>
      <c r="I13" s="12">
        <v>2024</v>
      </c>
      <c r="J13" s="44">
        <v>50</v>
      </c>
      <c r="K13" s="44">
        <v>50</v>
      </c>
      <c r="L13" s="13" t="s">
        <v>22</v>
      </c>
      <c r="M13" s="12"/>
      <c r="N13" s="83"/>
    </row>
    <row r="14" spans="1:14" ht="14.25" customHeight="1">
      <c r="A14" s="97"/>
      <c r="B14" s="73"/>
      <c r="C14" s="74"/>
      <c r="D14" s="73"/>
      <c r="E14" s="85"/>
      <c r="F14" s="74"/>
      <c r="G14" s="73"/>
      <c r="H14" s="74"/>
      <c r="I14" s="12">
        <v>2025</v>
      </c>
      <c r="J14" s="44">
        <v>50</v>
      </c>
      <c r="K14" s="44">
        <v>50</v>
      </c>
      <c r="L14" s="13" t="s">
        <v>22</v>
      </c>
      <c r="M14" s="12"/>
      <c r="N14" s="83"/>
    </row>
    <row r="15" spans="1:14" ht="15" customHeight="1">
      <c r="A15" s="97"/>
      <c r="B15" s="73"/>
      <c r="C15" s="74"/>
      <c r="D15" s="73"/>
      <c r="E15" s="85"/>
      <c r="F15" s="74"/>
      <c r="G15" s="73"/>
      <c r="H15" s="74"/>
      <c r="I15" s="12">
        <v>2026</v>
      </c>
      <c r="J15" s="44">
        <v>50</v>
      </c>
      <c r="K15" s="44">
        <v>50</v>
      </c>
      <c r="L15" s="13" t="s">
        <v>22</v>
      </c>
      <c r="M15" s="12"/>
      <c r="N15" s="83"/>
    </row>
    <row r="16" spans="1:14" ht="15" customHeight="1">
      <c r="A16" s="97"/>
      <c r="B16" s="73"/>
      <c r="C16" s="74"/>
      <c r="D16" s="73"/>
      <c r="E16" s="85"/>
      <c r="F16" s="74"/>
      <c r="G16" s="73"/>
      <c r="H16" s="74"/>
      <c r="I16" s="12">
        <v>2027</v>
      </c>
      <c r="J16" s="44">
        <v>50</v>
      </c>
      <c r="K16" s="44">
        <v>50</v>
      </c>
      <c r="L16" s="13" t="s">
        <v>22</v>
      </c>
      <c r="M16" s="12"/>
      <c r="N16" s="83"/>
    </row>
    <row r="17" spans="1:15" ht="14.25" customHeight="1">
      <c r="A17" s="97"/>
      <c r="B17" s="73"/>
      <c r="C17" s="74"/>
      <c r="D17" s="73"/>
      <c r="E17" s="85"/>
      <c r="F17" s="74"/>
      <c r="G17" s="73"/>
      <c r="H17" s="74"/>
      <c r="I17" s="12">
        <v>2028</v>
      </c>
      <c r="J17" s="44">
        <v>50</v>
      </c>
      <c r="K17" s="44">
        <v>50</v>
      </c>
      <c r="L17" s="13" t="s">
        <v>22</v>
      </c>
      <c r="M17" s="12"/>
      <c r="N17" s="83"/>
    </row>
    <row r="18" spans="1:15" ht="15" customHeight="1">
      <c r="A18" s="97"/>
      <c r="B18" s="73"/>
      <c r="C18" s="74"/>
      <c r="D18" s="73"/>
      <c r="E18" s="85"/>
      <c r="F18" s="74"/>
      <c r="G18" s="73"/>
      <c r="H18" s="74"/>
      <c r="I18" s="12">
        <v>2029</v>
      </c>
      <c r="J18" s="44">
        <v>50</v>
      </c>
      <c r="K18" s="44">
        <v>50</v>
      </c>
      <c r="L18" s="13" t="s">
        <v>22</v>
      </c>
      <c r="M18" s="12"/>
      <c r="N18" s="83"/>
    </row>
    <row r="19" spans="1:15" ht="16.5" customHeight="1">
      <c r="A19" s="97"/>
      <c r="B19" s="73"/>
      <c r="C19" s="74"/>
      <c r="D19" s="73"/>
      <c r="E19" s="85"/>
      <c r="F19" s="74"/>
      <c r="G19" s="73"/>
      <c r="H19" s="74"/>
      <c r="I19" s="40">
        <v>2030</v>
      </c>
      <c r="J19" s="52">
        <v>50</v>
      </c>
      <c r="K19" s="52">
        <v>50</v>
      </c>
      <c r="L19" s="41" t="s">
        <v>22</v>
      </c>
      <c r="M19" s="40"/>
      <c r="N19" s="83"/>
    </row>
    <row r="20" spans="1:15" ht="62.25" customHeight="1">
      <c r="A20" s="96" t="s">
        <v>316</v>
      </c>
      <c r="B20" s="71" t="s">
        <v>96</v>
      </c>
      <c r="C20" s="72"/>
      <c r="D20" s="71" t="s">
        <v>203</v>
      </c>
      <c r="E20" s="84"/>
      <c r="F20" s="72"/>
      <c r="G20" s="71" t="s">
        <v>239</v>
      </c>
      <c r="H20" s="72"/>
      <c r="I20" s="46" t="s">
        <v>241</v>
      </c>
      <c r="J20" s="44">
        <f>SUM(J21:J27)</f>
        <v>210</v>
      </c>
      <c r="K20" s="44">
        <f>SUM(K21:K27)</f>
        <v>210</v>
      </c>
      <c r="L20" s="46" t="s">
        <v>16</v>
      </c>
      <c r="M20" s="46"/>
      <c r="N20" s="83" t="s">
        <v>93</v>
      </c>
    </row>
    <row r="21" spans="1:15" ht="19.5" customHeight="1">
      <c r="A21" s="97"/>
      <c r="B21" s="73"/>
      <c r="C21" s="74"/>
      <c r="D21" s="73"/>
      <c r="E21" s="85"/>
      <c r="F21" s="74"/>
      <c r="G21" s="73"/>
      <c r="H21" s="74"/>
      <c r="I21" s="12">
        <v>2024</v>
      </c>
      <c r="J21" s="44">
        <f>K21</f>
        <v>30</v>
      </c>
      <c r="K21" s="44">
        <v>30</v>
      </c>
      <c r="L21" s="13" t="s">
        <v>22</v>
      </c>
      <c r="M21" s="12"/>
      <c r="N21" s="83"/>
    </row>
    <row r="22" spans="1:15" ht="18" customHeight="1">
      <c r="A22" s="97"/>
      <c r="B22" s="73"/>
      <c r="C22" s="74"/>
      <c r="D22" s="73"/>
      <c r="E22" s="85"/>
      <c r="F22" s="74"/>
      <c r="G22" s="73"/>
      <c r="H22" s="74"/>
      <c r="I22" s="12">
        <v>2025</v>
      </c>
      <c r="J22" s="44">
        <f t="shared" ref="J22:J26" si="0">K22</f>
        <v>30</v>
      </c>
      <c r="K22" s="44">
        <v>30</v>
      </c>
      <c r="L22" s="13" t="s">
        <v>22</v>
      </c>
      <c r="M22" s="12"/>
      <c r="N22" s="83"/>
      <c r="O22" s="16"/>
    </row>
    <row r="23" spans="1:15" ht="17.25" customHeight="1">
      <c r="A23" s="97"/>
      <c r="B23" s="73"/>
      <c r="C23" s="74"/>
      <c r="D23" s="73"/>
      <c r="E23" s="85"/>
      <c r="F23" s="74"/>
      <c r="G23" s="73"/>
      <c r="H23" s="74"/>
      <c r="I23" s="12">
        <v>2026</v>
      </c>
      <c r="J23" s="44">
        <f t="shared" si="0"/>
        <v>30</v>
      </c>
      <c r="K23" s="44">
        <v>30</v>
      </c>
      <c r="L23" s="13" t="s">
        <v>22</v>
      </c>
      <c r="M23" s="12"/>
      <c r="N23" s="83"/>
    </row>
    <row r="24" spans="1:15" ht="16.5" customHeight="1">
      <c r="A24" s="97"/>
      <c r="B24" s="73"/>
      <c r="C24" s="74"/>
      <c r="D24" s="73"/>
      <c r="E24" s="85"/>
      <c r="F24" s="74"/>
      <c r="G24" s="73"/>
      <c r="H24" s="74"/>
      <c r="I24" s="12">
        <v>2027</v>
      </c>
      <c r="J24" s="44">
        <f t="shared" si="0"/>
        <v>30</v>
      </c>
      <c r="K24" s="44">
        <v>30</v>
      </c>
      <c r="L24" s="13" t="s">
        <v>22</v>
      </c>
      <c r="M24" s="12"/>
      <c r="N24" s="83"/>
    </row>
    <row r="25" spans="1:15" ht="18" customHeight="1">
      <c r="A25" s="97"/>
      <c r="B25" s="73"/>
      <c r="C25" s="74"/>
      <c r="D25" s="73"/>
      <c r="E25" s="85"/>
      <c r="F25" s="74"/>
      <c r="G25" s="73"/>
      <c r="H25" s="74"/>
      <c r="I25" s="12">
        <v>2028</v>
      </c>
      <c r="J25" s="44">
        <f t="shared" si="0"/>
        <v>30</v>
      </c>
      <c r="K25" s="44">
        <v>30</v>
      </c>
      <c r="L25" s="13" t="s">
        <v>22</v>
      </c>
      <c r="M25" s="12"/>
      <c r="N25" s="83"/>
    </row>
    <row r="26" spans="1:15" ht="16.5" customHeight="1">
      <c r="A26" s="97"/>
      <c r="B26" s="73"/>
      <c r="C26" s="74"/>
      <c r="D26" s="73"/>
      <c r="E26" s="85"/>
      <c r="F26" s="74"/>
      <c r="G26" s="73"/>
      <c r="H26" s="74"/>
      <c r="I26" s="12">
        <v>2029</v>
      </c>
      <c r="J26" s="44">
        <f t="shared" si="0"/>
        <v>30</v>
      </c>
      <c r="K26" s="44">
        <v>30</v>
      </c>
      <c r="L26" s="13" t="s">
        <v>22</v>
      </c>
      <c r="M26" s="12"/>
      <c r="N26" s="83"/>
    </row>
    <row r="27" spans="1:15" ht="16.5" customHeight="1">
      <c r="A27" s="98"/>
      <c r="B27" s="75"/>
      <c r="C27" s="76"/>
      <c r="D27" s="75"/>
      <c r="E27" s="86"/>
      <c r="F27" s="76"/>
      <c r="G27" s="75"/>
      <c r="H27" s="76"/>
      <c r="I27" s="12">
        <v>2030</v>
      </c>
      <c r="J27" s="44">
        <f>K27</f>
        <v>30</v>
      </c>
      <c r="K27" s="44">
        <v>30</v>
      </c>
      <c r="L27" s="13" t="s">
        <v>22</v>
      </c>
      <c r="M27" s="12"/>
      <c r="N27" s="83"/>
    </row>
    <row r="28" spans="1:15" ht="62.25" customHeight="1">
      <c r="A28" s="96" t="s">
        <v>317</v>
      </c>
      <c r="B28" s="71" t="s">
        <v>97</v>
      </c>
      <c r="C28" s="72"/>
      <c r="D28" s="71" t="s">
        <v>46</v>
      </c>
      <c r="E28" s="84"/>
      <c r="F28" s="72"/>
      <c r="G28" s="71" t="s">
        <v>239</v>
      </c>
      <c r="H28" s="72"/>
      <c r="I28" s="46" t="s">
        <v>241</v>
      </c>
      <c r="J28" s="44">
        <f>SUM(J29:J35)</f>
        <v>140</v>
      </c>
      <c r="K28" s="44">
        <f>SUM(K29:K35)</f>
        <v>140</v>
      </c>
      <c r="L28" s="46" t="s">
        <v>16</v>
      </c>
      <c r="M28" s="46"/>
      <c r="N28" s="83" t="s">
        <v>93</v>
      </c>
    </row>
    <row r="29" spans="1:15" ht="21" customHeight="1">
      <c r="A29" s="97"/>
      <c r="B29" s="73"/>
      <c r="C29" s="74"/>
      <c r="D29" s="73"/>
      <c r="E29" s="85"/>
      <c r="F29" s="74"/>
      <c r="G29" s="73"/>
      <c r="H29" s="74"/>
      <c r="I29" s="12">
        <v>2024</v>
      </c>
      <c r="J29" s="44">
        <f>K29</f>
        <v>20</v>
      </c>
      <c r="K29" s="44">
        <v>20</v>
      </c>
      <c r="L29" s="13" t="s">
        <v>22</v>
      </c>
      <c r="M29" s="12"/>
      <c r="N29" s="83"/>
    </row>
    <row r="30" spans="1:15" ht="21.75" customHeight="1">
      <c r="A30" s="97"/>
      <c r="B30" s="73"/>
      <c r="C30" s="74"/>
      <c r="D30" s="73"/>
      <c r="E30" s="85"/>
      <c r="F30" s="74"/>
      <c r="G30" s="73"/>
      <c r="H30" s="74"/>
      <c r="I30" s="12">
        <v>2025</v>
      </c>
      <c r="J30" s="44">
        <f t="shared" ref="J30:J34" si="1">K30</f>
        <v>20</v>
      </c>
      <c r="K30" s="44">
        <v>20</v>
      </c>
      <c r="L30" s="13" t="s">
        <v>22</v>
      </c>
      <c r="M30" s="12"/>
      <c r="N30" s="83"/>
    </row>
    <row r="31" spans="1:15" ht="19.5" customHeight="1">
      <c r="A31" s="97"/>
      <c r="B31" s="73"/>
      <c r="C31" s="74"/>
      <c r="D31" s="73"/>
      <c r="E31" s="85"/>
      <c r="F31" s="74"/>
      <c r="G31" s="73"/>
      <c r="H31" s="74"/>
      <c r="I31" s="12">
        <v>2026</v>
      </c>
      <c r="J31" s="44">
        <f t="shared" si="1"/>
        <v>20</v>
      </c>
      <c r="K31" s="44">
        <v>20</v>
      </c>
      <c r="L31" s="13" t="s">
        <v>22</v>
      </c>
      <c r="M31" s="12"/>
      <c r="N31" s="83"/>
    </row>
    <row r="32" spans="1:15" ht="21.75" customHeight="1">
      <c r="A32" s="97"/>
      <c r="B32" s="73"/>
      <c r="C32" s="74"/>
      <c r="D32" s="73"/>
      <c r="E32" s="85"/>
      <c r="F32" s="74"/>
      <c r="G32" s="73"/>
      <c r="H32" s="74"/>
      <c r="I32" s="12">
        <v>2027</v>
      </c>
      <c r="J32" s="44">
        <f t="shared" si="1"/>
        <v>20</v>
      </c>
      <c r="K32" s="44">
        <v>20</v>
      </c>
      <c r="L32" s="13" t="s">
        <v>22</v>
      </c>
      <c r="M32" s="12"/>
      <c r="N32" s="83"/>
    </row>
    <row r="33" spans="1:15" ht="21.75" customHeight="1">
      <c r="A33" s="97"/>
      <c r="B33" s="73"/>
      <c r="C33" s="74"/>
      <c r="D33" s="73"/>
      <c r="E33" s="85"/>
      <c r="F33" s="74"/>
      <c r="G33" s="73"/>
      <c r="H33" s="74"/>
      <c r="I33" s="12">
        <v>2028</v>
      </c>
      <c r="J33" s="44">
        <f t="shared" si="1"/>
        <v>20</v>
      </c>
      <c r="K33" s="44">
        <v>20</v>
      </c>
      <c r="L33" s="13" t="s">
        <v>22</v>
      </c>
      <c r="M33" s="12"/>
      <c r="N33" s="83"/>
    </row>
    <row r="34" spans="1:15" ht="22.5" customHeight="1">
      <c r="A34" s="97"/>
      <c r="B34" s="73"/>
      <c r="C34" s="74"/>
      <c r="D34" s="73"/>
      <c r="E34" s="85"/>
      <c r="F34" s="74"/>
      <c r="G34" s="73"/>
      <c r="H34" s="74"/>
      <c r="I34" s="12">
        <v>2029</v>
      </c>
      <c r="J34" s="44">
        <f t="shared" si="1"/>
        <v>20</v>
      </c>
      <c r="K34" s="44">
        <v>20</v>
      </c>
      <c r="L34" s="13" t="s">
        <v>22</v>
      </c>
      <c r="M34" s="12"/>
      <c r="N34" s="83"/>
    </row>
    <row r="35" spans="1:15" ht="23.25" customHeight="1">
      <c r="A35" s="98"/>
      <c r="B35" s="75"/>
      <c r="C35" s="76"/>
      <c r="D35" s="75"/>
      <c r="E35" s="86"/>
      <c r="F35" s="76"/>
      <c r="G35" s="73"/>
      <c r="H35" s="74"/>
      <c r="I35" s="12">
        <v>2030</v>
      </c>
      <c r="J35" s="44">
        <f>K35</f>
        <v>20</v>
      </c>
      <c r="K35" s="44">
        <v>20</v>
      </c>
      <c r="L35" s="13" t="s">
        <v>22</v>
      </c>
      <c r="M35" s="12"/>
      <c r="N35" s="83"/>
    </row>
    <row r="36" spans="1:15" ht="65.25" customHeight="1">
      <c r="A36" s="96" t="s">
        <v>318</v>
      </c>
      <c r="B36" s="71" t="s">
        <v>98</v>
      </c>
      <c r="C36" s="72"/>
      <c r="D36" s="71" t="s">
        <v>46</v>
      </c>
      <c r="E36" s="84"/>
      <c r="F36" s="72"/>
      <c r="G36" s="71" t="s">
        <v>239</v>
      </c>
      <c r="H36" s="72"/>
      <c r="I36" s="46" t="s">
        <v>241</v>
      </c>
      <c r="J36" s="44">
        <f>SUM(J37:J43)</f>
        <v>100</v>
      </c>
      <c r="K36" s="44">
        <f>SUM(K37:K43)</f>
        <v>100</v>
      </c>
      <c r="L36" s="46" t="s">
        <v>16</v>
      </c>
      <c r="M36" s="46"/>
      <c r="N36" s="83" t="s">
        <v>93</v>
      </c>
    </row>
    <row r="37" spans="1:15" ht="22.5" customHeight="1">
      <c r="A37" s="97"/>
      <c r="B37" s="73"/>
      <c r="C37" s="74"/>
      <c r="D37" s="73"/>
      <c r="E37" s="85"/>
      <c r="F37" s="74"/>
      <c r="G37" s="73"/>
      <c r="H37" s="74"/>
      <c r="I37" s="12">
        <v>2024</v>
      </c>
      <c r="J37" s="44">
        <v>10</v>
      </c>
      <c r="K37" s="44">
        <v>10</v>
      </c>
      <c r="L37" s="13" t="s">
        <v>22</v>
      </c>
      <c r="M37" s="12"/>
      <c r="N37" s="83"/>
    </row>
    <row r="38" spans="1:15" s="16" customFormat="1" ht="20.25" customHeight="1">
      <c r="A38" s="97"/>
      <c r="B38" s="73"/>
      <c r="C38" s="74"/>
      <c r="D38" s="73"/>
      <c r="E38" s="85"/>
      <c r="F38" s="74"/>
      <c r="G38" s="73"/>
      <c r="H38" s="74"/>
      <c r="I38" s="12">
        <v>2025</v>
      </c>
      <c r="J38" s="44">
        <v>15</v>
      </c>
      <c r="K38" s="44">
        <v>15</v>
      </c>
      <c r="L38" s="13" t="s">
        <v>22</v>
      </c>
      <c r="M38" s="12"/>
      <c r="N38" s="83"/>
    </row>
    <row r="39" spans="1:15" ht="21.75" customHeight="1">
      <c r="A39" s="97"/>
      <c r="B39" s="73"/>
      <c r="C39" s="74"/>
      <c r="D39" s="73"/>
      <c r="E39" s="85"/>
      <c r="F39" s="74"/>
      <c r="G39" s="73"/>
      <c r="H39" s="74"/>
      <c r="I39" s="12">
        <v>2026</v>
      </c>
      <c r="J39" s="44">
        <v>15</v>
      </c>
      <c r="K39" s="44">
        <v>15</v>
      </c>
      <c r="L39" s="13" t="s">
        <v>22</v>
      </c>
      <c r="M39" s="12"/>
      <c r="N39" s="83"/>
      <c r="O39" s="19"/>
    </row>
    <row r="40" spans="1:15" ht="21" customHeight="1">
      <c r="A40" s="97"/>
      <c r="B40" s="73"/>
      <c r="C40" s="74"/>
      <c r="D40" s="73"/>
      <c r="E40" s="85"/>
      <c r="F40" s="74"/>
      <c r="G40" s="73"/>
      <c r="H40" s="74"/>
      <c r="I40" s="12">
        <v>2027</v>
      </c>
      <c r="J40" s="44">
        <v>15</v>
      </c>
      <c r="K40" s="44">
        <v>15</v>
      </c>
      <c r="L40" s="13" t="s">
        <v>22</v>
      </c>
      <c r="M40" s="12"/>
      <c r="N40" s="83"/>
      <c r="O40" s="16"/>
    </row>
    <row r="41" spans="1:15" ht="21.75" customHeight="1">
      <c r="A41" s="97"/>
      <c r="B41" s="73"/>
      <c r="C41" s="74"/>
      <c r="D41" s="73"/>
      <c r="E41" s="85"/>
      <c r="F41" s="74"/>
      <c r="G41" s="73"/>
      <c r="H41" s="74"/>
      <c r="I41" s="12">
        <v>2028</v>
      </c>
      <c r="J41" s="44">
        <v>15</v>
      </c>
      <c r="K41" s="44">
        <v>15</v>
      </c>
      <c r="L41" s="13" t="s">
        <v>22</v>
      </c>
      <c r="M41" s="12"/>
      <c r="N41" s="83"/>
      <c r="O41" s="16"/>
    </row>
    <row r="42" spans="1:15" ht="21.75" customHeight="1">
      <c r="A42" s="97"/>
      <c r="B42" s="73"/>
      <c r="C42" s="74"/>
      <c r="D42" s="73"/>
      <c r="E42" s="85"/>
      <c r="F42" s="74"/>
      <c r="G42" s="73"/>
      <c r="H42" s="74"/>
      <c r="I42" s="12">
        <v>2029</v>
      </c>
      <c r="J42" s="44">
        <v>15</v>
      </c>
      <c r="K42" s="44">
        <v>15</v>
      </c>
      <c r="L42" s="13" t="s">
        <v>22</v>
      </c>
      <c r="M42" s="12"/>
      <c r="N42" s="83"/>
      <c r="O42" s="16"/>
    </row>
    <row r="43" spans="1:15" ht="42.75" customHeight="1">
      <c r="A43" s="98"/>
      <c r="B43" s="75"/>
      <c r="C43" s="76"/>
      <c r="D43" s="75"/>
      <c r="E43" s="86"/>
      <c r="F43" s="76"/>
      <c r="G43" s="75"/>
      <c r="H43" s="76"/>
      <c r="I43" s="12">
        <v>2030</v>
      </c>
      <c r="J43" s="44">
        <v>15</v>
      </c>
      <c r="K43" s="44">
        <v>15</v>
      </c>
      <c r="L43" s="13" t="s">
        <v>22</v>
      </c>
      <c r="M43" s="12"/>
      <c r="N43" s="83"/>
      <c r="O43" s="16"/>
    </row>
    <row r="44" spans="1:15" ht="62.25" customHeight="1">
      <c r="A44" s="96" t="s">
        <v>319</v>
      </c>
      <c r="B44" s="71" t="s">
        <v>439</v>
      </c>
      <c r="C44" s="72"/>
      <c r="D44" s="71" t="s">
        <v>189</v>
      </c>
      <c r="E44" s="84"/>
      <c r="F44" s="72"/>
      <c r="G44" s="71" t="s">
        <v>239</v>
      </c>
      <c r="H44" s="72"/>
      <c r="I44" s="46" t="s">
        <v>241</v>
      </c>
      <c r="J44" s="44">
        <f>SUM(J45:J51)</f>
        <v>3500</v>
      </c>
      <c r="K44" s="44">
        <f>SUM(K45:K51)</f>
        <v>3500</v>
      </c>
      <c r="L44" s="46" t="s">
        <v>16</v>
      </c>
      <c r="M44" s="46"/>
      <c r="N44" s="83" t="s">
        <v>99</v>
      </c>
      <c r="O44" s="16"/>
    </row>
    <row r="45" spans="1:15" ht="24" customHeight="1">
      <c r="A45" s="97"/>
      <c r="B45" s="73"/>
      <c r="C45" s="74"/>
      <c r="D45" s="73"/>
      <c r="E45" s="85"/>
      <c r="F45" s="74"/>
      <c r="G45" s="73"/>
      <c r="H45" s="74"/>
      <c r="I45" s="12">
        <v>2024</v>
      </c>
      <c r="J45" s="44">
        <f>K45</f>
        <v>500</v>
      </c>
      <c r="K45" s="44">
        <v>500</v>
      </c>
      <c r="L45" s="13" t="s">
        <v>22</v>
      </c>
      <c r="M45" s="12"/>
      <c r="N45" s="83"/>
      <c r="O45" s="16"/>
    </row>
    <row r="46" spans="1:15" ht="21" customHeight="1">
      <c r="A46" s="97"/>
      <c r="B46" s="73"/>
      <c r="C46" s="74"/>
      <c r="D46" s="73"/>
      <c r="E46" s="85"/>
      <c r="F46" s="74"/>
      <c r="G46" s="73"/>
      <c r="H46" s="74"/>
      <c r="I46" s="12">
        <v>2025</v>
      </c>
      <c r="J46" s="44">
        <v>500</v>
      </c>
      <c r="K46" s="44">
        <v>500</v>
      </c>
      <c r="L46" s="13" t="s">
        <v>22</v>
      </c>
      <c r="M46" s="12"/>
      <c r="N46" s="83"/>
    </row>
    <row r="47" spans="1:15" ht="18.75" customHeight="1">
      <c r="A47" s="97"/>
      <c r="B47" s="73"/>
      <c r="C47" s="74"/>
      <c r="D47" s="73"/>
      <c r="E47" s="85"/>
      <c r="F47" s="74"/>
      <c r="G47" s="73"/>
      <c r="H47" s="74"/>
      <c r="I47" s="12">
        <v>2026</v>
      </c>
      <c r="J47" s="44">
        <v>500</v>
      </c>
      <c r="K47" s="44">
        <v>500</v>
      </c>
      <c r="L47" s="13" t="s">
        <v>22</v>
      </c>
      <c r="M47" s="12"/>
      <c r="N47" s="83"/>
    </row>
    <row r="48" spans="1:15" ht="19.5" customHeight="1">
      <c r="A48" s="97"/>
      <c r="B48" s="73"/>
      <c r="C48" s="74"/>
      <c r="D48" s="73"/>
      <c r="E48" s="85"/>
      <c r="F48" s="74"/>
      <c r="G48" s="73"/>
      <c r="H48" s="74"/>
      <c r="I48" s="12">
        <v>2027</v>
      </c>
      <c r="J48" s="44">
        <v>500</v>
      </c>
      <c r="K48" s="44">
        <v>500</v>
      </c>
      <c r="L48" s="13" t="s">
        <v>22</v>
      </c>
      <c r="M48" s="12"/>
      <c r="N48" s="83"/>
    </row>
    <row r="49" spans="1:14" ht="19.5" customHeight="1">
      <c r="A49" s="97"/>
      <c r="B49" s="73"/>
      <c r="C49" s="74"/>
      <c r="D49" s="73"/>
      <c r="E49" s="85"/>
      <c r="F49" s="74"/>
      <c r="G49" s="73"/>
      <c r="H49" s="74"/>
      <c r="I49" s="12">
        <v>2028</v>
      </c>
      <c r="J49" s="44">
        <v>500</v>
      </c>
      <c r="K49" s="44">
        <v>500</v>
      </c>
      <c r="L49" s="13" t="s">
        <v>22</v>
      </c>
      <c r="M49" s="12"/>
      <c r="N49" s="83"/>
    </row>
    <row r="50" spans="1:14" ht="21" customHeight="1">
      <c r="A50" s="97"/>
      <c r="B50" s="73"/>
      <c r="C50" s="74"/>
      <c r="D50" s="73"/>
      <c r="E50" s="85"/>
      <c r="F50" s="74"/>
      <c r="G50" s="73"/>
      <c r="H50" s="74"/>
      <c r="I50" s="12">
        <v>2029</v>
      </c>
      <c r="J50" s="44">
        <v>500</v>
      </c>
      <c r="K50" s="44">
        <v>500</v>
      </c>
      <c r="L50" s="13" t="s">
        <v>22</v>
      </c>
      <c r="M50" s="12"/>
      <c r="N50" s="83"/>
    </row>
    <row r="51" spans="1:14" ht="21" customHeight="1">
      <c r="A51" s="97"/>
      <c r="B51" s="73"/>
      <c r="C51" s="74"/>
      <c r="D51" s="73"/>
      <c r="E51" s="85"/>
      <c r="F51" s="74"/>
      <c r="G51" s="75"/>
      <c r="H51" s="76"/>
      <c r="I51" s="48">
        <v>2030</v>
      </c>
      <c r="J51" s="57">
        <v>500</v>
      </c>
      <c r="K51" s="57">
        <v>500</v>
      </c>
      <c r="L51" s="49" t="s">
        <v>22</v>
      </c>
      <c r="M51" s="48"/>
      <c r="N51" s="83"/>
    </row>
    <row r="52" spans="1:14" ht="63.75" customHeight="1">
      <c r="A52" s="96" t="s">
        <v>320</v>
      </c>
      <c r="B52" s="71" t="s">
        <v>100</v>
      </c>
      <c r="C52" s="72"/>
      <c r="D52" s="71" t="s">
        <v>189</v>
      </c>
      <c r="E52" s="84"/>
      <c r="F52" s="72"/>
      <c r="G52" s="71" t="s">
        <v>239</v>
      </c>
      <c r="H52" s="72"/>
      <c r="I52" s="46" t="s">
        <v>241</v>
      </c>
      <c r="J52" s="44">
        <f>SUM(J53:J59)</f>
        <v>7000</v>
      </c>
      <c r="K52" s="44">
        <f>SUM(K53:K59)</f>
        <v>7000</v>
      </c>
      <c r="L52" s="46" t="s">
        <v>16</v>
      </c>
      <c r="M52" s="46"/>
      <c r="N52" s="83" t="s">
        <v>99</v>
      </c>
    </row>
    <row r="53" spans="1:14" ht="20.25" customHeight="1">
      <c r="A53" s="97"/>
      <c r="B53" s="73"/>
      <c r="C53" s="74"/>
      <c r="D53" s="73"/>
      <c r="E53" s="85"/>
      <c r="F53" s="74"/>
      <c r="G53" s="73"/>
      <c r="H53" s="74"/>
      <c r="I53" s="12">
        <v>2024</v>
      </c>
      <c r="J53" s="44">
        <f>K53</f>
        <v>1000</v>
      </c>
      <c r="K53" s="44">
        <v>1000</v>
      </c>
      <c r="L53" s="13" t="s">
        <v>22</v>
      </c>
      <c r="M53" s="12"/>
      <c r="N53" s="83"/>
    </row>
    <row r="54" spans="1:14" s="16" customFormat="1" ht="18.75" customHeight="1">
      <c r="A54" s="97"/>
      <c r="B54" s="73"/>
      <c r="C54" s="74"/>
      <c r="D54" s="73"/>
      <c r="E54" s="85"/>
      <c r="F54" s="74"/>
      <c r="G54" s="73"/>
      <c r="H54" s="74"/>
      <c r="I54" s="12">
        <v>2025</v>
      </c>
      <c r="J54" s="44">
        <f t="shared" ref="J54:J58" si="2">K54</f>
        <v>1000</v>
      </c>
      <c r="K54" s="44">
        <v>1000</v>
      </c>
      <c r="L54" s="13" t="s">
        <v>22</v>
      </c>
      <c r="M54" s="12"/>
      <c r="N54" s="83"/>
    </row>
    <row r="55" spans="1:14" ht="21" customHeight="1">
      <c r="A55" s="97"/>
      <c r="B55" s="73"/>
      <c r="C55" s="74"/>
      <c r="D55" s="73"/>
      <c r="E55" s="85"/>
      <c r="F55" s="74"/>
      <c r="G55" s="73"/>
      <c r="H55" s="74"/>
      <c r="I55" s="12">
        <v>2026</v>
      </c>
      <c r="J55" s="44">
        <f t="shared" si="2"/>
        <v>1000</v>
      </c>
      <c r="K55" s="44">
        <v>1000</v>
      </c>
      <c r="L55" s="13" t="s">
        <v>22</v>
      </c>
      <c r="M55" s="12"/>
      <c r="N55" s="83"/>
    </row>
    <row r="56" spans="1:14" ht="21.75" customHeight="1">
      <c r="A56" s="97"/>
      <c r="B56" s="73"/>
      <c r="C56" s="74"/>
      <c r="D56" s="73"/>
      <c r="E56" s="85"/>
      <c r="F56" s="74"/>
      <c r="G56" s="73"/>
      <c r="H56" s="74"/>
      <c r="I56" s="12">
        <v>2027</v>
      </c>
      <c r="J56" s="44">
        <f t="shared" si="2"/>
        <v>1000</v>
      </c>
      <c r="K56" s="44">
        <v>1000</v>
      </c>
      <c r="L56" s="13" t="s">
        <v>22</v>
      </c>
      <c r="M56" s="12"/>
      <c r="N56" s="83"/>
    </row>
    <row r="57" spans="1:14" ht="20.25" customHeight="1">
      <c r="A57" s="97"/>
      <c r="B57" s="73"/>
      <c r="C57" s="74"/>
      <c r="D57" s="73"/>
      <c r="E57" s="85"/>
      <c r="F57" s="74"/>
      <c r="G57" s="73"/>
      <c r="H57" s="74"/>
      <c r="I57" s="12">
        <v>2028</v>
      </c>
      <c r="J57" s="44">
        <f t="shared" si="2"/>
        <v>1000</v>
      </c>
      <c r="K57" s="44">
        <v>1000</v>
      </c>
      <c r="L57" s="13" t="s">
        <v>22</v>
      </c>
      <c r="M57" s="12"/>
      <c r="N57" s="83"/>
    </row>
    <row r="58" spans="1:14" ht="20.25" customHeight="1">
      <c r="A58" s="97"/>
      <c r="B58" s="73"/>
      <c r="C58" s="74"/>
      <c r="D58" s="73"/>
      <c r="E58" s="85"/>
      <c r="F58" s="74"/>
      <c r="G58" s="73"/>
      <c r="H58" s="74"/>
      <c r="I58" s="12">
        <v>2029</v>
      </c>
      <c r="J58" s="44">
        <f t="shared" si="2"/>
        <v>1000</v>
      </c>
      <c r="K58" s="44">
        <v>1000</v>
      </c>
      <c r="L58" s="13" t="s">
        <v>22</v>
      </c>
      <c r="M58" s="12"/>
      <c r="N58" s="83"/>
    </row>
    <row r="59" spans="1:14" ht="54.75" customHeight="1">
      <c r="A59" s="98"/>
      <c r="B59" s="75"/>
      <c r="C59" s="76"/>
      <c r="D59" s="75"/>
      <c r="E59" s="86"/>
      <c r="F59" s="76"/>
      <c r="G59" s="75"/>
      <c r="H59" s="76"/>
      <c r="I59" s="12">
        <v>2030</v>
      </c>
      <c r="J59" s="44">
        <f>K59</f>
        <v>1000</v>
      </c>
      <c r="K59" s="44">
        <v>1000</v>
      </c>
      <c r="L59" s="13" t="s">
        <v>22</v>
      </c>
      <c r="M59" s="12"/>
      <c r="N59" s="83"/>
    </row>
    <row r="60" spans="1:14" ht="63.75" customHeight="1">
      <c r="A60" s="96" t="s">
        <v>321</v>
      </c>
      <c r="B60" s="71" t="s">
        <v>101</v>
      </c>
      <c r="C60" s="72"/>
      <c r="D60" s="71" t="s">
        <v>189</v>
      </c>
      <c r="E60" s="84"/>
      <c r="F60" s="72"/>
      <c r="G60" s="71" t="s">
        <v>239</v>
      </c>
      <c r="H60" s="72"/>
      <c r="I60" s="46" t="s">
        <v>241</v>
      </c>
      <c r="J60" s="44">
        <f>SUM(J61:J67)</f>
        <v>3500</v>
      </c>
      <c r="K60" s="44">
        <f>SUM(K61:K67)</f>
        <v>3500</v>
      </c>
      <c r="L60" s="46" t="s">
        <v>16</v>
      </c>
      <c r="M60" s="46"/>
      <c r="N60" s="83" t="s">
        <v>99</v>
      </c>
    </row>
    <row r="61" spans="1:14" ht="23.25" customHeight="1">
      <c r="A61" s="97"/>
      <c r="B61" s="73"/>
      <c r="C61" s="74"/>
      <c r="D61" s="73"/>
      <c r="E61" s="85"/>
      <c r="F61" s="74"/>
      <c r="G61" s="73"/>
      <c r="H61" s="74"/>
      <c r="I61" s="12">
        <v>2024</v>
      </c>
      <c r="J61" s="44">
        <f>K61</f>
        <v>500</v>
      </c>
      <c r="K61" s="44">
        <v>500</v>
      </c>
      <c r="L61" s="13" t="s">
        <v>22</v>
      </c>
      <c r="M61" s="12"/>
      <c r="N61" s="83"/>
    </row>
    <row r="62" spans="1:14" ht="22.5" customHeight="1">
      <c r="A62" s="97"/>
      <c r="B62" s="73"/>
      <c r="C62" s="74"/>
      <c r="D62" s="73"/>
      <c r="E62" s="85"/>
      <c r="F62" s="74"/>
      <c r="G62" s="73"/>
      <c r="H62" s="74"/>
      <c r="I62" s="12">
        <v>2025</v>
      </c>
      <c r="J62" s="44">
        <v>500</v>
      </c>
      <c r="K62" s="44">
        <v>500</v>
      </c>
      <c r="L62" s="13" t="s">
        <v>22</v>
      </c>
      <c r="M62" s="12"/>
      <c r="N62" s="83"/>
    </row>
    <row r="63" spans="1:14" ht="20.25" customHeight="1">
      <c r="A63" s="97"/>
      <c r="B63" s="73"/>
      <c r="C63" s="74"/>
      <c r="D63" s="73"/>
      <c r="E63" s="85"/>
      <c r="F63" s="74"/>
      <c r="G63" s="73"/>
      <c r="H63" s="74"/>
      <c r="I63" s="12">
        <v>2026</v>
      </c>
      <c r="J63" s="44">
        <v>500</v>
      </c>
      <c r="K63" s="44">
        <v>500</v>
      </c>
      <c r="L63" s="13" t="s">
        <v>22</v>
      </c>
      <c r="M63" s="12"/>
      <c r="N63" s="83"/>
    </row>
    <row r="64" spans="1:14" ht="20.25" customHeight="1">
      <c r="A64" s="97"/>
      <c r="B64" s="73"/>
      <c r="C64" s="74"/>
      <c r="D64" s="73"/>
      <c r="E64" s="85"/>
      <c r="F64" s="74"/>
      <c r="G64" s="73"/>
      <c r="H64" s="74"/>
      <c r="I64" s="12">
        <v>2027</v>
      </c>
      <c r="J64" s="44">
        <v>500</v>
      </c>
      <c r="K64" s="44">
        <v>500</v>
      </c>
      <c r="L64" s="13" t="s">
        <v>22</v>
      </c>
      <c r="M64" s="12"/>
      <c r="N64" s="83"/>
    </row>
    <row r="65" spans="1:14" ht="21" customHeight="1">
      <c r="A65" s="97"/>
      <c r="B65" s="73"/>
      <c r="C65" s="74"/>
      <c r="D65" s="73"/>
      <c r="E65" s="85"/>
      <c r="F65" s="74"/>
      <c r="G65" s="73"/>
      <c r="H65" s="74"/>
      <c r="I65" s="12">
        <v>2028</v>
      </c>
      <c r="J65" s="44">
        <v>500</v>
      </c>
      <c r="K65" s="44">
        <v>500</v>
      </c>
      <c r="L65" s="13" t="s">
        <v>22</v>
      </c>
      <c r="M65" s="12"/>
      <c r="N65" s="83"/>
    </row>
    <row r="66" spans="1:14" ht="20.25" customHeight="1">
      <c r="A66" s="97"/>
      <c r="B66" s="73"/>
      <c r="C66" s="74"/>
      <c r="D66" s="73"/>
      <c r="E66" s="85"/>
      <c r="F66" s="74"/>
      <c r="G66" s="73"/>
      <c r="H66" s="74"/>
      <c r="I66" s="12">
        <v>2029</v>
      </c>
      <c r="J66" s="44">
        <v>500</v>
      </c>
      <c r="K66" s="44">
        <v>500</v>
      </c>
      <c r="L66" s="13" t="s">
        <v>22</v>
      </c>
      <c r="M66" s="12"/>
      <c r="N66" s="83"/>
    </row>
    <row r="67" spans="1:14" ht="21" customHeight="1">
      <c r="A67" s="98"/>
      <c r="B67" s="75"/>
      <c r="C67" s="76"/>
      <c r="D67" s="75"/>
      <c r="E67" s="86"/>
      <c r="F67" s="76"/>
      <c r="G67" s="75"/>
      <c r="H67" s="76"/>
      <c r="I67" s="12">
        <v>2030</v>
      </c>
      <c r="J67" s="44">
        <v>500</v>
      </c>
      <c r="K67" s="44">
        <v>500</v>
      </c>
      <c r="L67" s="13" t="s">
        <v>22</v>
      </c>
      <c r="M67" s="12"/>
      <c r="N67" s="83"/>
    </row>
    <row r="68" spans="1:14" ht="66" customHeight="1">
      <c r="A68" s="96" t="s">
        <v>322</v>
      </c>
      <c r="B68" s="71" t="s">
        <v>102</v>
      </c>
      <c r="C68" s="72"/>
      <c r="D68" s="71" t="s">
        <v>38</v>
      </c>
      <c r="E68" s="84"/>
      <c r="F68" s="72"/>
      <c r="G68" s="71" t="s">
        <v>239</v>
      </c>
      <c r="H68" s="72"/>
      <c r="I68" s="46" t="s">
        <v>241</v>
      </c>
      <c r="J68" s="44">
        <f>SUM(J69:J75)</f>
        <v>350</v>
      </c>
      <c r="K68" s="44">
        <f>SUM(K69:K75)</f>
        <v>350</v>
      </c>
      <c r="L68" s="46" t="s">
        <v>16</v>
      </c>
      <c r="M68" s="46"/>
      <c r="N68" s="83" t="s">
        <v>105</v>
      </c>
    </row>
    <row r="69" spans="1:14" ht="22.5" customHeight="1">
      <c r="A69" s="97"/>
      <c r="B69" s="73"/>
      <c r="C69" s="74"/>
      <c r="D69" s="73"/>
      <c r="E69" s="85"/>
      <c r="F69" s="74"/>
      <c r="G69" s="73"/>
      <c r="H69" s="74"/>
      <c r="I69" s="12">
        <v>2024</v>
      </c>
      <c r="J69" s="44">
        <f>K69</f>
        <v>50</v>
      </c>
      <c r="K69" s="44">
        <v>50</v>
      </c>
      <c r="L69" s="13" t="s">
        <v>22</v>
      </c>
      <c r="M69" s="12"/>
      <c r="N69" s="83"/>
    </row>
    <row r="70" spans="1:14" s="16" customFormat="1" ht="21" customHeight="1">
      <c r="A70" s="97"/>
      <c r="B70" s="73"/>
      <c r="C70" s="74"/>
      <c r="D70" s="73"/>
      <c r="E70" s="85"/>
      <c r="F70" s="74"/>
      <c r="G70" s="73"/>
      <c r="H70" s="74"/>
      <c r="I70" s="12">
        <v>2025</v>
      </c>
      <c r="J70" s="44">
        <v>50</v>
      </c>
      <c r="K70" s="44">
        <v>50</v>
      </c>
      <c r="L70" s="13" t="s">
        <v>22</v>
      </c>
      <c r="M70" s="12"/>
      <c r="N70" s="83"/>
    </row>
    <row r="71" spans="1:14" ht="20.25" customHeight="1">
      <c r="A71" s="97"/>
      <c r="B71" s="73"/>
      <c r="C71" s="74"/>
      <c r="D71" s="73"/>
      <c r="E71" s="85"/>
      <c r="F71" s="74"/>
      <c r="G71" s="73"/>
      <c r="H71" s="74"/>
      <c r="I71" s="12">
        <v>2026</v>
      </c>
      <c r="J71" s="44">
        <v>50</v>
      </c>
      <c r="K71" s="44">
        <v>50</v>
      </c>
      <c r="L71" s="13" t="s">
        <v>22</v>
      </c>
      <c r="M71" s="12"/>
      <c r="N71" s="83"/>
    </row>
    <row r="72" spans="1:14" ht="20.25" customHeight="1">
      <c r="A72" s="97"/>
      <c r="B72" s="73"/>
      <c r="C72" s="74"/>
      <c r="D72" s="73"/>
      <c r="E72" s="85"/>
      <c r="F72" s="74"/>
      <c r="G72" s="73"/>
      <c r="H72" s="74"/>
      <c r="I72" s="12">
        <v>2027</v>
      </c>
      <c r="J72" s="44">
        <v>50</v>
      </c>
      <c r="K72" s="44">
        <v>50</v>
      </c>
      <c r="L72" s="13" t="s">
        <v>22</v>
      </c>
      <c r="M72" s="12"/>
      <c r="N72" s="83"/>
    </row>
    <row r="73" spans="1:14" ht="21" customHeight="1">
      <c r="A73" s="97"/>
      <c r="B73" s="73"/>
      <c r="C73" s="74"/>
      <c r="D73" s="73"/>
      <c r="E73" s="85"/>
      <c r="F73" s="74"/>
      <c r="G73" s="73"/>
      <c r="H73" s="74"/>
      <c r="I73" s="12">
        <v>2028</v>
      </c>
      <c r="J73" s="44">
        <v>50</v>
      </c>
      <c r="K73" s="44">
        <v>50</v>
      </c>
      <c r="L73" s="13" t="s">
        <v>22</v>
      </c>
      <c r="M73" s="12"/>
      <c r="N73" s="83"/>
    </row>
    <row r="74" spans="1:14" ht="18.75" customHeight="1">
      <c r="A74" s="97"/>
      <c r="B74" s="73"/>
      <c r="C74" s="74"/>
      <c r="D74" s="73"/>
      <c r="E74" s="85"/>
      <c r="F74" s="74"/>
      <c r="G74" s="73"/>
      <c r="H74" s="74"/>
      <c r="I74" s="12">
        <v>2029</v>
      </c>
      <c r="J74" s="44">
        <v>50</v>
      </c>
      <c r="K74" s="44">
        <v>50</v>
      </c>
      <c r="L74" s="13" t="s">
        <v>22</v>
      </c>
      <c r="M74" s="12"/>
      <c r="N74" s="83"/>
    </row>
    <row r="75" spans="1:14" ht="48" customHeight="1">
      <c r="A75" s="98"/>
      <c r="B75" s="75"/>
      <c r="C75" s="76"/>
      <c r="D75" s="75"/>
      <c r="E75" s="86"/>
      <c r="F75" s="76"/>
      <c r="G75" s="75"/>
      <c r="H75" s="76"/>
      <c r="I75" s="12">
        <v>2030</v>
      </c>
      <c r="J75" s="44">
        <v>50</v>
      </c>
      <c r="K75" s="44">
        <v>50</v>
      </c>
      <c r="L75" s="13" t="s">
        <v>22</v>
      </c>
      <c r="M75" s="12"/>
      <c r="N75" s="83"/>
    </row>
    <row r="76" spans="1:14" ht="63" customHeight="1">
      <c r="A76" s="96" t="s">
        <v>323</v>
      </c>
      <c r="B76" s="71" t="s">
        <v>104</v>
      </c>
      <c r="C76" s="72"/>
      <c r="D76" s="71" t="s">
        <v>46</v>
      </c>
      <c r="E76" s="84"/>
      <c r="F76" s="72"/>
      <c r="G76" s="71" t="s">
        <v>239</v>
      </c>
      <c r="H76" s="72"/>
      <c r="I76" s="46" t="s">
        <v>241</v>
      </c>
      <c r="J76" s="44">
        <f>SUM(J77:J83)</f>
        <v>70</v>
      </c>
      <c r="K76" s="44">
        <f>SUM(K77:K83)</f>
        <v>70</v>
      </c>
      <c r="L76" s="46" t="s">
        <v>16</v>
      </c>
      <c r="M76" s="46"/>
      <c r="N76" s="83" t="s">
        <v>222</v>
      </c>
    </row>
    <row r="77" spans="1:14" ht="24.75" customHeight="1">
      <c r="A77" s="97"/>
      <c r="B77" s="73"/>
      <c r="C77" s="74"/>
      <c r="D77" s="73"/>
      <c r="E77" s="85"/>
      <c r="F77" s="74"/>
      <c r="G77" s="73"/>
      <c r="H77" s="74"/>
      <c r="I77" s="12">
        <v>2024</v>
      </c>
      <c r="J77" s="44">
        <v>10</v>
      </c>
      <c r="K77" s="44">
        <v>10</v>
      </c>
      <c r="L77" s="13" t="s">
        <v>22</v>
      </c>
      <c r="M77" s="12"/>
      <c r="N77" s="83"/>
    </row>
    <row r="78" spans="1:14" ht="24.75" customHeight="1">
      <c r="A78" s="97"/>
      <c r="B78" s="73"/>
      <c r="C78" s="74"/>
      <c r="D78" s="73"/>
      <c r="E78" s="85"/>
      <c r="F78" s="74"/>
      <c r="G78" s="73"/>
      <c r="H78" s="74"/>
      <c r="I78" s="12">
        <v>2025</v>
      </c>
      <c r="J78" s="44">
        <v>10</v>
      </c>
      <c r="K78" s="44">
        <v>10</v>
      </c>
      <c r="L78" s="13" t="s">
        <v>22</v>
      </c>
      <c r="M78" s="12"/>
      <c r="N78" s="83"/>
    </row>
    <row r="79" spans="1:14" ht="22.5" customHeight="1">
      <c r="A79" s="97"/>
      <c r="B79" s="73"/>
      <c r="C79" s="74"/>
      <c r="D79" s="73"/>
      <c r="E79" s="85"/>
      <c r="F79" s="74"/>
      <c r="G79" s="73"/>
      <c r="H79" s="74"/>
      <c r="I79" s="12">
        <v>2026</v>
      </c>
      <c r="J79" s="44">
        <v>10</v>
      </c>
      <c r="K79" s="44">
        <v>10</v>
      </c>
      <c r="L79" s="13" t="s">
        <v>22</v>
      </c>
      <c r="M79" s="12"/>
      <c r="N79" s="83"/>
    </row>
    <row r="80" spans="1:14" ht="21.75" customHeight="1">
      <c r="A80" s="97"/>
      <c r="B80" s="73"/>
      <c r="C80" s="74"/>
      <c r="D80" s="73"/>
      <c r="E80" s="85"/>
      <c r="F80" s="74"/>
      <c r="G80" s="73"/>
      <c r="H80" s="74"/>
      <c r="I80" s="12">
        <v>2027</v>
      </c>
      <c r="J80" s="44">
        <v>10</v>
      </c>
      <c r="K80" s="44">
        <v>10</v>
      </c>
      <c r="L80" s="13" t="s">
        <v>22</v>
      </c>
      <c r="M80" s="12"/>
      <c r="N80" s="83"/>
    </row>
    <row r="81" spans="1:14" ht="21" customHeight="1">
      <c r="A81" s="97"/>
      <c r="B81" s="73"/>
      <c r="C81" s="74"/>
      <c r="D81" s="73"/>
      <c r="E81" s="85"/>
      <c r="F81" s="74"/>
      <c r="G81" s="73"/>
      <c r="H81" s="74"/>
      <c r="I81" s="12">
        <v>2028</v>
      </c>
      <c r="J81" s="44">
        <v>10</v>
      </c>
      <c r="K81" s="44">
        <v>10</v>
      </c>
      <c r="L81" s="13" t="s">
        <v>22</v>
      </c>
      <c r="M81" s="12"/>
      <c r="N81" s="83"/>
    </row>
    <row r="82" spans="1:14" ht="21.75" customHeight="1">
      <c r="A82" s="97"/>
      <c r="B82" s="73"/>
      <c r="C82" s="74"/>
      <c r="D82" s="73"/>
      <c r="E82" s="85"/>
      <c r="F82" s="74"/>
      <c r="G82" s="73"/>
      <c r="H82" s="74"/>
      <c r="I82" s="12">
        <v>2029</v>
      </c>
      <c r="J82" s="44">
        <v>10</v>
      </c>
      <c r="K82" s="44">
        <v>10</v>
      </c>
      <c r="L82" s="13" t="s">
        <v>22</v>
      </c>
      <c r="M82" s="12"/>
      <c r="N82" s="83"/>
    </row>
    <row r="83" spans="1:14" ht="23.25" customHeight="1">
      <c r="A83" s="98"/>
      <c r="B83" s="75"/>
      <c r="C83" s="76"/>
      <c r="D83" s="75"/>
      <c r="E83" s="86"/>
      <c r="F83" s="76"/>
      <c r="G83" s="75"/>
      <c r="H83" s="76"/>
      <c r="I83" s="12">
        <v>2030</v>
      </c>
      <c r="J83" s="44">
        <v>10</v>
      </c>
      <c r="K83" s="44">
        <v>10</v>
      </c>
      <c r="L83" s="13" t="s">
        <v>22</v>
      </c>
      <c r="M83" s="12"/>
      <c r="N83" s="83"/>
    </row>
    <row r="84" spans="1:14" ht="63" customHeight="1">
      <c r="A84" s="96" t="s">
        <v>324</v>
      </c>
      <c r="B84" s="71" t="s">
        <v>424</v>
      </c>
      <c r="C84" s="72"/>
      <c r="D84" s="71" t="s">
        <v>26</v>
      </c>
      <c r="E84" s="84"/>
      <c r="F84" s="72"/>
      <c r="G84" s="71" t="s">
        <v>239</v>
      </c>
      <c r="H84" s="72"/>
      <c r="I84" s="46" t="s">
        <v>241</v>
      </c>
      <c r="J84" s="44">
        <f>SUM(J85:J91)</f>
        <v>350</v>
      </c>
      <c r="K84" s="44">
        <f>SUM(K85:K91)</f>
        <v>350</v>
      </c>
      <c r="L84" s="46" t="s">
        <v>16</v>
      </c>
      <c r="M84" s="46"/>
      <c r="N84" s="83" t="s">
        <v>103</v>
      </c>
    </row>
    <row r="85" spans="1:14" ht="23.25" customHeight="1">
      <c r="A85" s="97"/>
      <c r="B85" s="73"/>
      <c r="C85" s="74"/>
      <c r="D85" s="73"/>
      <c r="E85" s="85"/>
      <c r="F85" s="74"/>
      <c r="G85" s="73"/>
      <c r="H85" s="74"/>
      <c r="I85" s="12">
        <v>2024</v>
      </c>
      <c r="J85" s="44">
        <v>50</v>
      </c>
      <c r="K85" s="44">
        <v>50</v>
      </c>
      <c r="L85" s="13" t="s">
        <v>22</v>
      </c>
      <c r="M85" s="12"/>
      <c r="N85" s="83"/>
    </row>
    <row r="86" spans="1:14" s="16" customFormat="1" ht="23.25" customHeight="1">
      <c r="A86" s="97"/>
      <c r="B86" s="73"/>
      <c r="C86" s="74"/>
      <c r="D86" s="73"/>
      <c r="E86" s="85"/>
      <c r="F86" s="74"/>
      <c r="G86" s="73"/>
      <c r="H86" s="74"/>
      <c r="I86" s="12">
        <v>2025</v>
      </c>
      <c r="J86" s="44">
        <v>50</v>
      </c>
      <c r="K86" s="44">
        <v>50</v>
      </c>
      <c r="L86" s="13" t="s">
        <v>22</v>
      </c>
      <c r="M86" s="12"/>
      <c r="N86" s="83"/>
    </row>
    <row r="87" spans="1:14" ht="19.5" customHeight="1">
      <c r="A87" s="97"/>
      <c r="B87" s="73"/>
      <c r="C87" s="74"/>
      <c r="D87" s="73"/>
      <c r="E87" s="85"/>
      <c r="F87" s="74"/>
      <c r="G87" s="73"/>
      <c r="H87" s="74"/>
      <c r="I87" s="12">
        <v>2026</v>
      </c>
      <c r="J87" s="44">
        <v>50</v>
      </c>
      <c r="K87" s="44">
        <v>50</v>
      </c>
      <c r="L87" s="13" t="s">
        <v>22</v>
      </c>
      <c r="M87" s="12"/>
      <c r="N87" s="83"/>
    </row>
    <row r="88" spans="1:14" ht="21" customHeight="1">
      <c r="A88" s="97"/>
      <c r="B88" s="73"/>
      <c r="C88" s="74"/>
      <c r="D88" s="73"/>
      <c r="E88" s="85"/>
      <c r="F88" s="74"/>
      <c r="G88" s="73"/>
      <c r="H88" s="74"/>
      <c r="I88" s="12">
        <v>2027</v>
      </c>
      <c r="J88" s="44">
        <v>50</v>
      </c>
      <c r="K88" s="44">
        <v>50</v>
      </c>
      <c r="L88" s="13" t="s">
        <v>22</v>
      </c>
      <c r="M88" s="12"/>
      <c r="N88" s="83"/>
    </row>
    <row r="89" spans="1:14" ht="21.75" customHeight="1">
      <c r="A89" s="97"/>
      <c r="B89" s="73"/>
      <c r="C89" s="74"/>
      <c r="D89" s="73"/>
      <c r="E89" s="85"/>
      <c r="F89" s="74"/>
      <c r="G89" s="73"/>
      <c r="H89" s="74"/>
      <c r="I89" s="12">
        <v>2028</v>
      </c>
      <c r="J89" s="44">
        <v>50</v>
      </c>
      <c r="K89" s="44">
        <v>50</v>
      </c>
      <c r="L89" s="13" t="s">
        <v>22</v>
      </c>
      <c r="M89" s="12"/>
      <c r="N89" s="83"/>
    </row>
    <row r="90" spans="1:14" ht="21.75" customHeight="1">
      <c r="A90" s="97"/>
      <c r="B90" s="73"/>
      <c r="C90" s="74"/>
      <c r="D90" s="73"/>
      <c r="E90" s="85"/>
      <c r="F90" s="74"/>
      <c r="G90" s="73"/>
      <c r="H90" s="74"/>
      <c r="I90" s="12">
        <v>2029</v>
      </c>
      <c r="J90" s="44">
        <v>50</v>
      </c>
      <c r="K90" s="44">
        <v>50</v>
      </c>
      <c r="L90" s="13" t="s">
        <v>22</v>
      </c>
      <c r="M90" s="12"/>
      <c r="N90" s="83"/>
    </row>
    <row r="91" spans="1:14" ht="31.5" customHeight="1">
      <c r="A91" s="98"/>
      <c r="B91" s="75"/>
      <c r="C91" s="76"/>
      <c r="D91" s="75"/>
      <c r="E91" s="86"/>
      <c r="F91" s="76"/>
      <c r="G91" s="75"/>
      <c r="H91" s="76"/>
      <c r="I91" s="12">
        <v>2030</v>
      </c>
      <c r="J91" s="44">
        <v>50</v>
      </c>
      <c r="K91" s="44">
        <v>50</v>
      </c>
      <c r="L91" s="13" t="s">
        <v>22</v>
      </c>
      <c r="M91" s="12"/>
      <c r="N91" s="83"/>
    </row>
    <row r="92" spans="1:14" ht="63.75" customHeight="1">
      <c r="A92" s="96" t="s">
        <v>325</v>
      </c>
      <c r="B92" s="71" t="s">
        <v>106</v>
      </c>
      <c r="C92" s="72"/>
      <c r="D92" s="71" t="s">
        <v>26</v>
      </c>
      <c r="E92" s="84"/>
      <c r="F92" s="72"/>
      <c r="G92" s="71" t="s">
        <v>239</v>
      </c>
      <c r="H92" s="72"/>
      <c r="I92" s="46" t="s">
        <v>241</v>
      </c>
      <c r="J92" s="44">
        <f>SUM(J93:J99)</f>
        <v>140</v>
      </c>
      <c r="K92" s="44">
        <f>SUM(K93:K99)</f>
        <v>140</v>
      </c>
      <c r="L92" s="46" t="s">
        <v>16</v>
      </c>
      <c r="M92" s="46"/>
      <c r="N92" s="83" t="s">
        <v>425</v>
      </c>
    </row>
    <row r="93" spans="1:14" ht="23.25" customHeight="1">
      <c r="A93" s="97"/>
      <c r="B93" s="73"/>
      <c r="C93" s="74"/>
      <c r="D93" s="73"/>
      <c r="E93" s="85"/>
      <c r="F93" s="74"/>
      <c r="G93" s="73"/>
      <c r="H93" s="74"/>
      <c r="I93" s="12">
        <v>2024</v>
      </c>
      <c r="J93" s="44">
        <v>20</v>
      </c>
      <c r="K93" s="44">
        <v>20</v>
      </c>
      <c r="L93" s="13" t="s">
        <v>22</v>
      </c>
      <c r="M93" s="12"/>
      <c r="N93" s="83"/>
    </row>
    <row r="94" spans="1:14" ht="23.25" customHeight="1">
      <c r="A94" s="97"/>
      <c r="B94" s="73"/>
      <c r="C94" s="74"/>
      <c r="D94" s="73"/>
      <c r="E94" s="85"/>
      <c r="F94" s="74"/>
      <c r="G94" s="73"/>
      <c r="H94" s="74"/>
      <c r="I94" s="12">
        <v>2025</v>
      </c>
      <c r="J94" s="44">
        <v>20</v>
      </c>
      <c r="K94" s="44">
        <v>20</v>
      </c>
      <c r="L94" s="13" t="s">
        <v>22</v>
      </c>
      <c r="M94" s="12"/>
      <c r="N94" s="83"/>
    </row>
    <row r="95" spans="1:14" ht="21" customHeight="1">
      <c r="A95" s="97"/>
      <c r="B95" s="73"/>
      <c r="C95" s="74"/>
      <c r="D95" s="73"/>
      <c r="E95" s="85"/>
      <c r="F95" s="74"/>
      <c r="G95" s="73"/>
      <c r="H95" s="74"/>
      <c r="I95" s="12">
        <v>2026</v>
      </c>
      <c r="J95" s="44">
        <v>20</v>
      </c>
      <c r="K95" s="44">
        <v>20</v>
      </c>
      <c r="L95" s="13" t="s">
        <v>22</v>
      </c>
      <c r="M95" s="12"/>
      <c r="N95" s="83"/>
    </row>
    <row r="96" spans="1:14" ht="20.25" customHeight="1">
      <c r="A96" s="97"/>
      <c r="B96" s="73"/>
      <c r="C96" s="74"/>
      <c r="D96" s="73"/>
      <c r="E96" s="85"/>
      <c r="F96" s="74"/>
      <c r="G96" s="73"/>
      <c r="H96" s="74"/>
      <c r="I96" s="12">
        <v>2027</v>
      </c>
      <c r="J96" s="44">
        <v>20</v>
      </c>
      <c r="K96" s="44">
        <v>20</v>
      </c>
      <c r="L96" s="13" t="s">
        <v>22</v>
      </c>
      <c r="M96" s="12"/>
      <c r="N96" s="83"/>
    </row>
    <row r="97" spans="1:14" ht="23.25" customHeight="1">
      <c r="A97" s="97"/>
      <c r="B97" s="73"/>
      <c r="C97" s="74"/>
      <c r="D97" s="73"/>
      <c r="E97" s="85"/>
      <c r="F97" s="74"/>
      <c r="G97" s="73"/>
      <c r="H97" s="74"/>
      <c r="I97" s="12">
        <v>2028</v>
      </c>
      <c r="J97" s="44">
        <v>20</v>
      </c>
      <c r="K97" s="44">
        <v>20</v>
      </c>
      <c r="L97" s="13" t="s">
        <v>22</v>
      </c>
      <c r="M97" s="12"/>
      <c r="N97" s="83"/>
    </row>
    <row r="98" spans="1:14" ht="22.5" customHeight="1">
      <c r="A98" s="97"/>
      <c r="B98" s="73"/>
      <c r="C98" s="74"/>
      <c r="D98" s="73"/>
      <c r="E98" s="85"/>
      <c r="F98" s="74"/>
      <c r="G98" s="73"/>
      <c r="H98" s="74"/>
      <c r="I98" s="12">
        <v>2029</v>
      </c>
      <c r="J98" s="44">
        <v>20</v>
      </c>
      <c r="K98" s="44">
        <v>20</v>
      </c>
      <c r="L98" s="13" t="s">
        <v>22</v>
      </c>
      <c r="M98" s="12"/>
      <c r="N98" s="83"/>
    </row>
    <row r="99" spans="1:14" ht="21.75" customHeight="1">
      <c r="A99" s="98"/>
      <c r="B99" s="75"/>
      <c r="C99" s="76"/>
      <c r="D99" s="75"/>
      <c r="E99" s="86"/>
      <c r="F99" s="76"/>
      <c r="G99" s="75"/>
      <c r="H99" s="76"/>
      <c r="I99" s="12">
        <v>2030</v>
      </c>
      <c r="J99" s="44">
        <v>20</v>
      </c>
      <c r="K99" s="44">
        <v>20</v>
      </c>
      <c r="L99" s="13" t="s">
        <v>22</v>
      </c>
      <c r="M99" s="12"/>
      <c r="N99" s="83"/>
    </row>
    <row r="100" spans="1:14" ht="63.75" customHeight="1">
      <c r="A100" s="96" t="s">
        <v>326</v>
      </c>
      <c r="B100" s="71" t="s">
        <v>107</v>
      </c>
      <c r="C100" s="72"/>
      <c r="D100" s="71" t="s">
        <v>201</v>
      </c>
      <c r="E100" s="84"/>
      <c r="F100" s="72"/>
      <c r="G100" s="71" t="s">
        <v>239</v>
      </c>
      <c r="H100" s="72"/>
      <c r="I100" s="46" t="s">
        <v>241</v>
      </c>
      <c r="J100" s="44">
        <f>SUM(J101:J107)</f>
        <v>140</v>
      </c>
      <c r="K100" s="44">
        <f>SUM(K101:K107)</f>
        <v>140</v>
      </c>
      <c r="L100" s="46" t="s">
        <v>16</v>
      </c>
      <c r="M100" s="46"/>
      <c r="N100" s="83" t="s">
        <v>108</v>
      </c>
    </row>
    <row r="101" spans="1:14" ht="22.5" customHeight="1">
      <c r="A101" s="97"/>
      <c r="B101" s="73"/>
      <c r="C101" s="74"/>
      <c r="D101" s="73"/>
      <c r="E101" s="85"/>
      <c r="F101" s="74"/>
      <c r="G101" s="73"/>
      <c r="H101" s="74"/>
      <c r="I101" s="12">
        <v>2024</v>
      </c>
      <c r="J101" s="44">
        <v>20</v>
      </c>
      <c r="K101" s="44">
        <v>20</v>
      </c>
      <c r="L101" s="13" t="s">
        <v>22</v>
      </c>
      <c r="M101" s="12"/>
      <c r="N101" s="83"/>
    </row>
    <row r="102" spans="1:14" s="16" customFormat="1" ht="21.75" customHeight="1">
      <c r="A102" s="97"/>
      <c r="B102" s="73"/>
      <c r="C102" s="74"/>
      <c r="D102" s="73"/>
      <c r="E102" s="85"/>
      <c r="F102" s="74"/>
      <c r="G102" s="73"/>
      <c r="H102" s="74"/>
      <c r="I102" s="12">
        <v>2025</v>
      </c>
      <c r="J102" s="44">
        <v>20</v>
      </c>
      <c r="K102" s="44">
        <v>20</v>
      </c>
      <c r="L102" s="13" t="s">
        <v>22</v>
      </c>
      <c r="M102" s="12"/>
      <c r="N102" s="83"/>
    </row>
    <row r="103" spans="1:14" ht="20.25" customHeight="1">
      <c r="A103" s="97"/>
      <c r="B103" s="73"/>
      <c r="C103" s="74"/>
      <c r="D103" s="73"/>
      <c r="E103" s="85"/>
      <c r="F103" s="74"/>
      <c r="G103" s="73"/>
      <c r="H103" s="74"/>
      <c r="I103" s="12">
        <v>2026</v>
      </c>
      <c r="J103" s="44">
        <v>20</v>
      </c>
      <c r="K103" s="44">
        <v>20</v>
      </c>
      <c r="L103" s="13" t="s">
        <v>22</v>
      </c>
      <c r="M103" s="12"/>
      <c r="N103" s="83"/>
    </row>
    <row r="104" spans="1:14" ht="19.5" customHeight="1">
      <c r="A104" s="97"/>
      <c r="B104" s="73"/>
      <c r="C104" s="74"/>
      <c r="D104" s="73"/>
      <c r="E104" s="85"/>
      <c r="F104" s="74"/>
      <c r="G104" s="73"/>
      <c r="H104" s="74"/>
      <c r="I104" s="12">
        <v>2027</v>
      </c>
      <c r="J104" s="44">
        <v>20</v>
      </c>
      <c r="K104" s="44">
        <v>20</v>
      </c>
      <c r="L104" s="13" t="s">
        <v>22</v>
      </c>
      <c r="M104" s="12"/>
      <c r="N104" s="83"/>
    </row>
    <row r="105" spans="1:14" ht="18" customHeight="1">
      <c r="A105" s="97"/>
      <c r="B105" s="73"/>
      <c r="C105" s="74"/>
      <c r="D105" s="73"/>
      <c r="E105" s="85"/>
      <c r="F105" s="74"/>
      <c r="G105" s="73"/>
      <c r="H105" s="74"/>
      <c r="I105" s="12">
        <v>2028</v>
      </c>
      <c r="J105" s="44">
        <v>20</v>
      </c>
      <c r="K105" s="44">
        <v>20</v>
      </c>
      <c r="L105" s="13" t="s">
        <v>22</v>
      </c>
      <c r="M105" s="12"/>
      <c r="N105" s="83"/>
    </row>
    <row r="106" spans="1:14" ht="19.5" customHeight="1">
      <c r="A106" s="97"/>
      <c r="B106" s="73"/>
      <c r="C106" s="74"/>
      <c r="D106" s="73"/>
      <c r="E106" s="85"/>
      <c r="F106" s="74"/>
      <c r="G106" s="73"/>
      <c r="H106" s="74"/>
      <c r="I106" s="12">
        <v>2029</v>
      </c>
      <c r="J106" s="44">
        <v>20</v>
      </c>
      <c r="K106" s="44">
        <v>20</v>
      </c>
      <c r="L106" s="13" t="s">
        <v>22</v>
      </c>
      <c r="M106" s="12"/>
      <c r="N106" s="83"/>
    </row>
    <row r="107" spans="1:14" ht="39.75" customHeight="1">
      <c r="A107" s="98"/>
      <c r="B107" s="75"/>
      <c r="C107" s="76"/>
      <c r="D107" s="75"/>
      <c r="E107" s="86"/>
      <c r="F107" s="76"/>
      <c r="G107" s="75"/>
      <c r="H107" s="76"/>
      <c r="I107" s="12">
        <v>2030</v>
      </c>
      <c r="J107" s="44">
        <v>20</v>
      </c>
      <c r="K107" s="44">
        <v>20</v>
      </c>
      <c r="L107" s="13" t="s">
        <v>22</v>
      </c>
      <c r="M107" s="12"/>
      <c r="N107" s="83"/>
    </row>
    <row r="108" spans="1:14" ht="62.25" customHeight="1">
      <c r="A108" s="96" t="s">
        <v>327</v>
      </c>
      <c r="B108" s="71" t="s">
        <v>109</v>
      </c>
      <c r="C108" s="72"/>
      <c r="D108" s="71" t="s">
        <v>203</v>
      </c>
      <c r="E108" s="84"/>
      <c r="F108" s="72"/>
      <c r="G108" s="71" t="s">
        <v>239</v>
      </c>
      <c r="H108" s="72"/>
      <c r="I108" s="46" t="s">
        <v>241</v>
      </c>
      <c r="J108" s="44">
        <f>SUM(J109:J115)</f>
        <v>700</v>
      </c>
      <c r="K108" s="44">
        <f>SUM(K109:K115)</f>
        <v>700</v>
      </c>
      <c r="L108" s="46" t="s">
        <v>16</v>
      </c>
      <c r="M108" s="46"/>
      <c r="N108" s="83" t="s">
        <v>110</v>
      </c>
    </row>
    <row r="109" spans="1:14" ht="24.75" customHeight="1">
      <c r="A109" s="97"/>
      <c r="B109" s="73"/>
      <c r="C109" s="74"/>
      <c r="D109" s="73"/>
      <c r="E109" s="85"/>
      <c r="F109" s="74"/>
      <c r="G109" s="73"/>
      <c r="H109" s="74"/>
      <c r="I109" s="12">
        <v>2024</v>
      </c>
      <c r="J109" s="44">
        <f>K109</f>
        <v>100</v>
      </c>
      <c r="K109" s="44">
        <v>100</v>
      </c>
      <c r="L109" s="13" t="s">
        <v>22</v>
      </c>
      <c r="M109" s="12"/>
      <c r="N109" s="83"/>
    </row>
    <row r="110" spans="1:14" ht="22.5" customHeight="1">
      <c r="A110" s="97"/>
      <c r="B110" s="73"/>
      <c r="C110" s="74"/>
      <c r="D110" s="73"/>
      <c r="E110" s="85"/>
      <c r="F110" s="74"/>
      <c r="G110" s="73"/>
      <c r="H110" s="74"/>
      <c r="I110" s="12">
        <v>2025</v>
      </c>
      <c r="J110" s="44">
        <f t="shared" ref="J110:J115" si="3">K110</f>
        <v>100</v>
      </c>
      <c r="K110" s="44">
        <v>100</v>
      </c>
      <c r="L110" s="13" t="s">
        <v>22</v>
      </c>
      <c r="M110" s="12"/>
      <c r="N110" s="83"/>
    </row>
    <row r="111" spans="1:14" ht="20.25" customHeight="1">
      <c r="A111" s="97"/>
      <c r="B111" s="73"/>
      <c r="C111" s="74"/>
      <c r="D111" s="73"/>
      <c r="E111" s="85"/>
      <c r="F111" s="74"/>
      <c r="G111" s="73"/>
      <c r="H111" s="74"/>
      <c r="I111" s="12">
        <v>2026</v>
      </c>
      <c r="J111" s="44">
        <f t="shared" si="3"/>
        <v>100</v>
      </c>
      <c r="K111" s="44">
        <v>100</v>
      </c>
      <c r="L111" s="13" t="s">
        <v>22</v>
      </c>
      <c r="M111" s="12"/>
      <c r="N111" s="83"/>
    </row>
    <row r="112" spans="1:14" ht="19.5" customHeight="1">
      <c r="A112" s="97"/>
      <c r="B112" s="73"/>
      <c r="C112" s="74"/>
      <c r="D112" s="73"/>
      <c r="E112" s="85"/>
      <c r="F112" s="74"/>
      <c r="G112" s="73"/>
      <c r="H112" s="74"/>
      <c r="I112" s="12">
        <v>2027</v>
      </c>
      <c r="J112" s="44">
        <f t="shared" si="3"/>
        <v>100</v>
      </c>
      <c r="K112" s="44">
        <v>100</v>
      </c>
      <c r="L112" s="13" t="s">
        <v>22</v>
      </c>
      <c r="M112" s="12"/>
      <c r="N112" s="83"/>
    </row>
    <row r="113" spans="1:15" ht="21" customHeight="1">
      <c r="A113" s="97"/>
      <c r="B113" s="73"/>
      <c r="C113" s="74"/>
      <c r="D113" s="73"/>
      <c r="E113" s="85"/>
      <c r="F113" s="74"/>
      <c r="G113" s="73"/>
      <c r="H113" s="74"/>
      <c r="I113" s="12">
        <v>2028</v>
      </c>
      <c r="J113" s="44">
        <f t="shared" si="3"/>
        <v>100</v>
      </c>
      <c r="K113" s="44">
        <v>100</v>
      </c>
      <c r="L113" s="13" t="s">
        <v>22</v>
      </c>
      <c r="M113" s="12"/>
      <c r="N113" s="83"/>
    </row>
    <row r="114" spans="1:15" ht="20.25" customHeight="1">
      <c r="A114" s="97"/>
      <c r="B114" s="73"/>
      <c r="C114" s="74"/>
      <c r="D114" s="73"/>
      <c r="E114" s="85"/>
      <c r="F114" s="74"/>
      <c r="G114" s="73"/>
      <c r="H114" s="74"/>
      <c r="I114" s="12">
        <v>2029</v>
      </c>
      <c r="J114" s="44">
        <f t="shared" si="3"/>
        <v>100</v>
      </c>
      <c r="K114" s="44">
        <v>100</v>
      </c>
      <c r="L114" s="13" t="s">
        <v>22</v>
      </c>
      <c r="M114" s="12"/>
      <c r="N114" s="83"/>
    </row>
    <row r="115" spans="1:15" ht="20.25" customHeight="1">
      <c r="A115" s="98"/>
      <c r="B115" s="75"/>
      <c r="C115" s="76"/>
      <c r="D115" s="75"/>
      <c r="E115" s="86"/>
      <c r="F115" s="76"/>
      <c r="G115" s="75"/>
      <c r="H115" s="76"/>
      <c r="I115" s="12">
        <v>2030</v>
      </c>
      <c r="J115" s="44">
        <f t="shared" si="3"/>
        <v>100</v>
      </c>
      <c r="K115" s="44">
        <v>100</v>
      </c>
      <c r="L115" s="13" t="s">
        <v>22</v>
      </c>
      <c r="M115" s="12"/>
      <c r="N115" s="83"/>
    </row>
    <row r="116" spans="1:15" ht="63.75" customHeight="1">
      <c r="A116" s="96" t="s">
        <v>328</v>
      </c>
      <c r="B116" s="71" t="s">
        <v>111</v>
      </c>
      <c r="C116" s="72"/>
      <c r="D116" s="71" t="s">
        <v>203</v>
      </c>
      <c r="E116" s="84"/>
      <c r="F116" s="72"/>
      <c r="G116" s="71" t="s">
        <v>239</v>
      </c>
      <c r="H116" s="72"/>
      <c r="I116" s="46" t="s">
        <v>241</v>
      </c>
      <c r="J116" s="44">
        <f>SUM(J117:J123)</f>
        <v>350</v>
      </c>
      <c r="K116" s="44">
        <f>SUM(K117:K123)</f>
        <v>350</v>
      </c>
      <c r="L116" s="46" t="s">
        <v>16</v>
      </c>
      <c r="M116" s="46"/>
      <c r="N116" s="83" t="s">
        <v>112</v>
      </c>
    </row>
    <row r="117" spans="1:15" ht="24" customHeight="1">
      <c r="A117" s="97"/>
      <c r="B117" s="73"/>
      <c r="C117" s="74"/>
      <c r="D117" s="73"/>
      <c r="E117" s="85"/>
      <c r="F117" s="74"/>
      <c r="G117" s="73"/>
      <c r="H117" s="74"/>
      <c r="I117" s="12">
        <v>2024</v>
      </c>
      <c r="J117" s="44">
        <v>50</v>
      </c>
      <c r="K117" s="44">
        <v>50</v>
      </c>
      <c r="L117" s="13" t="s">
        <v>22</v>
      </c>
      <c r="M117" s="12"/>
      <c r="N117" s="83"/>
    </row>
    <row r="118" spans="1:15" ht="21" customHeight="1">
      <c r="A118" s="97"/>
      <c r="B118" s="73"/>
      <c r="C118" s="74"/>
      <c r="D118" s="73"/>
      <c r="E118" s="85"/>
      <c r="F118" s="74"/>
      <c r="G118" s="73"/>
      <c r="H118" s="74"/>
      <c r="I118" s="12">
        <v>2025</v>
      </c>
      <c r="J118" s="44">
        <v>50</v>
      </c>
      <c r="K118" s="44">
        <v>50</v>
      </c>
      <c r="L118" s="13" t="s">
        <v>22</v>
      </c>
      <c r="M118" s="12"/>
      <c r="N118" s="83"/>
    </row>
    <row r="119" spans="1:15" ht="22.5" customHeight="1">
      <c r="A119" s="97"/>
      <c r="B119" s="73"/>
      <c r="C119" s="74"/>
      <c r="D119" s="73"/>
      <c r="E119" s="85"/>
      <c r="F119" s="74"/>
      <c r="G119" s="73"/>
      <c r="H119" s="74"/>
      <c r="I119" s="12">
        <v>2026</v>
      </c>
      <c r="J119" s="44">
        <v>50</v>
      </c>
      <c r="K119" s="44">
        <v>50</v>
      </c>
      <c r="L119" s="13" t="s">
        <v>22</v>
      </c>
      <c r="M119" s="12"/>
      <c r="N119" s="83"/>
    </row>
    <row r="120" spans="1:15" ht="21.75" customHeight="1">
      <c r="A120" s="97"/>
      <c r="B120" s="73"/>
      <c r="C120" s="74"/>
      <c r="D120" s="73"/>
      <c r="E120" s="85"/>
      <c r="F120" s="74"/>
      <c r="G120" s="73"/>
      <c r="H120" s="74"/>
      <c r="I120" s="12">
        <v>2027</v>
      </c>
      <c r="J120" s="44">
        <v>50</v>
      </c>
      <c r="K120" s="44">
        <v>50</v>
      </c>
      <c r="L120" s="13" t="s">
        <v>22</v>
      </c>
      <c r="M120" s="12"/>
      <c r="N120" s="83"/>
    </row>
    <row r="121" spans="1:15" ht="21" customHeight="1">
      <c r="A121" s="97"/>
      <c r="B121" s="73"/>
      <c r="C121" s="74"/>
      <c r="D121" s="73"/>
      <c r="E121" s="85"/>
      <c r="F121" s="74"/>
      <c r="G121" s="73"/>
      <c r="H121" s="74"/>
      <c r="I121" s="12">
        <v>2028</v>
      </c>
      <c r="J121" s="44">
        <v>50</v>
      </c>
      <c r="K121" s="44">
        <v>50</v>
      </c>
      <c r="L121" s="13" t="s">
        <v>22</v>
      </c>
      <c r="M121" s="12"/>
      <c r="N121" s="83"/>
    </row>
    <row r="122" spans="1:15" ht="21" customHeight="1">
      <c r="A122" s="97"/>
      <c r="B122" s="73"/>
      <c r="C122" s="74"/>
      <c r="D122" s="73"/>
      <c r="E122" s="85"/>
      <c r="F122" s="74"/>
      <c r="G122" s="73"/>
      <c r="H122" s="74"/>
      <c r="I122" s="12">
        <v>2029</v>
      </c>
      <c r="J122" s="44">
        <v>50</v>
      </c>
      <c r="K122" s="44">
        <v>50</v>
      </c>
      <c r="L122" s="13" t="s">
        <v>22</v>
      </c>
      <c r="M122" s="12"/>
      <c r="N122" s="83"/>
    </row>
    <row r="123" spans="1:15" ht="41.25" customHeight="1">
      <c r="A123" s="98"/>
      <c r="B123" s="75"/>
      <c r="C123" s="76"/>
      <c r="D123" s="75"/>
      <c r="E123" s="86"/>
      <c r="F123" s="76"/>
      <c r="G123" s="75"/>
      <c r="H123" s="76"/>
      <c r="I123" s="12">
        <v>2030</v>
      </c>
      <c r="J123" s="44">
        <v>50</v>
      </c>
      <c r="K123" s="44">
        <v>50</v>
      </c>
      <c r="L123" s="13" t="s">
        <v>22</v>
      </c>
      <c r="M123" s="12"/>
      <c r="N123" s="83"/>
    </row>
    <row r="124" spans="1:15" ht="63.75" customHeight="1">
      <c r="A124" s="96" t="s">
        <v>329</v>
      </c>
      <c r="B124" s="71" t="s">
        <v>113</v>
      </c>
      <c r="C124" s="72"/>
      <c r="D124" s="71" t="s">
        <v>46</v>
      </c>
      <c r="E124" s="84"/>
      <c r="F124" s="72"/>
      <c r="G124" s="71" t="s">
        <v>239</v>
      </c>
      <c r="H124" s="72"/>
      <c r="I124" s="46" t="s">
        <v>241</v>
      </c>
      <c r="J124" s="44">
        <f>SUM(J125:J131)</f>
        <v>700</v>
      </c>
      <c r="K124" s="44">
        <f>SUM(K125:K131)</f>
        <v>700</v>
      </c>
      <c r="L124" s="46" t="s">
        <v>16</v>
      </c>
      <c r="M124" s="46"/>
      <c r="N124" s="83" t="s">
        <v>74</v>
      </c>
    </row>
    <row r="125" spans="1:15" ht="22.5" customHeight="1">
      <c r="A125" s="97"/>
      <c r="B125" s="73"/>
      <c r="C125" s="74"/>
      <c r="D125" s="73"/>
      <c r="E125" s="85"/>
      <c r="F125" s="74"/>
      <c r="G125" s="73"/>
      <c r="H125" s="74"/>
      <c r="I125" s="12">
        <v>2024</v>
      </c>
      <c r="J125" s="44">
        <f>K125</f>
        <v>100</v>
      </c>
      <c r="K125" s="44">
        <v>100</v>
      </c>
      <c r="L125" s="13" t="s">
        <v>22</v>
      </c>
      <c r="M125" s="12"/>
      <c r="N125" s="83"/>
    </row>
    <row r="126" spans="1:15" s="2" customFormat="1" ht="20.25" customHeight="1">
      <c r="A126" s="97"/>
      <c r="B126" s="73"/>
      <c r="C126" s="74"/>
      <c r="D126" s="73"/>
      <c r="E126" s="85"/>
      <c r="F126" s="74"/>
      <c r="G126" s="73"/>
      <c r="H126" s="74"/>
      <c r="I126" s="12">
        <v>2025</v>
      </c>
      <c r="J126" s="44">
        <f t="shared" ref="J126:J131" si="4">K126</f>
        <v>100</v>
      </c>
      <c r="K126" s="44">
        <v>100</v>
      </c>
      <c r="L126" s="13" t="s">
        <v>22</v>
      </c>
      <c r="M126" s="12"/>
      <c r="N126" s="83"/>
      <c r="O126" s="11"/>
    </row>
    <row r="127" spans="1:15" ht="21.75" customHeight="1">
      <c r="A127" s="97"/>
      <c r="B127" s="73"/>
      <c r="C127" s="74"/>
      <c r="D127" s="73"/>
      <c r="E127" s="85"/>
      <c r="F127" s="74"/>
      <c r="G127" s="73"/>
      <c r="H127" s="74"/>
      <c r="I127" s="12">
        <v>2026</v>
      </c>
      <c r="J127" s="44">
        <f t="shared" si="4"/>
        <v>100</v>
      </c>
      <c r="K127" s="44">
        <v>100</v>
      </c>
      <c r="L127" s="13" t="s">
        <v>22</v>
      </c>
      <c r="M127" s="12"/>
      <c r="N127" s="83"/>
    </row>
    <row r="128" spans="1:15" ht="20.25" customHeight="1">
      <c r="A128" s="97"/>
      <c r="B128" s="73"/>
      <c r="C128" s="74"/>
      <c r="D128" s="73"/>
      <c r="E128" s="85"/>
      <c r="F128" s="74"/>
      <c r="G128" s="73"/>
      <c r="H128" s="74"/>
      <c r="I128" s="12">
        <v>2027</v>
      </c>
      <c r="J128" s="44">
        <f t="shared" si="4"/>
        <v>100</v>
      </c>
      <c r="K128" s="44">
        <v>100</v>
      </c>
      <c r="L128" s="13" t="s">
        <v>22</v>
      </c>
      <c r="M128" s="12"/>
      <c r="N128" s="83"/>
    </row>
    <row r="129" spans="1:15" ht="20.25" customHeight="1">
      <c r="A129" s="97"/>
      <c r="B129" s="73"/>
      <c r="C129" s="74"/>
      <c r="D129" s="73"/>
      <c r="E129" s="85"/>
      <c r="F129" s="74"/>
      <c r="G129" s="73"/>
      <c r="H129" s="74"/>
      <c r="I129" s="12">
        <v>2028</v>
      </c>
      <c r="J129" s="44">
        <f t="shared" si="4"/>
        <v>100</v>
      </c>
      <c r="K129" s="44">
        <v>100</v>
      </c>
      <c r="L129" s="13" t="s">
        <v>22</v>
      </c>
      <c r="M129" s="12"/>
      <c r="N129" s="83"/>
    </row>
    <row r="130" spans="1:15" ht="22.5" customHeight="1">
      <c r="A130" s="97"/>
      <c r="B130" s="73"/>
      <c r="C130" s="74"/>
      <c r="D130" s="73"/>
      <c r="E130" s="85"/>
      <c r="F130" s="74"/>
      <c r="G130" s="73"/>
      <c r="H130" s="74"/>
      <c r="I130" s="12">
        <v>2029</v>
      </c>
      <c r="J130" s="44">
        <f t="shared" si="4"/>
        <v>100</v>
      </c>
      <c r="K130" s="44">
        <v>100</v>
      </c>
      <c r="L130" s="13" t="s">
        <v>22</v>
      </c>
      <c r="M130" s="12"/>
      <c r="N130" s="83"/>
    </row>
    <row r="131" spans="1:15" ht="21.75" customHeight="1">
      <c r="A131" s="98"/>
      <c r="B131" s="75"/>
      <c r="C131" s="76"/>
      <c r="D131" s="75"/>
      <c r="E131" s="86"/>
      <c r="F131" s="76"/>
      <c r="G131" s="75"/>
      <c r="H131" s="76"/>
      <c r="I131" s="12">
        <v>2030</v>
      </c>
      <c r="J131" s="44">
        <f t="shared" si="4"/>
        <v>100</v>
      </c>
      <c r="K131" s="44">
        <v>100</v>
      </c>
      <c r="L131" s="13" t="s">
        <v>22</v>
      </c>
      <c r="M131" s="12"/>
      <c r="N131" s="83"/>
    </row>
    <row r="132" spans="1:15" s="64" customFormat="1" ht="15.75">
      <c r="A132" s="62"/>
      <c r="B132" s="126" t="s">
        <v>253</v>
      </c>
      <c r="C132" s="126"/>
      <c r="D132" s="126"/>
      <c r="E132" s="126"/>
      <c r="F132" s="126"/>
      <c r="G132" s="126"/>
      <c r="H132" s="126"/>
      <c r="I132" s="126"/>
      <c r="J132" s="58">
        <f>J12+J20+J28+J36+J44+J52+J60+J68+J76+J84+J92+J100+J108+J116+J124</f>
        <v>17600</v>
      </c>
      <c r="K132" s="58">
        <f>K12+K20+K28+K36+K44+K52+K60+K68+K76+K84+K92+K100+K108+K116+K124</f>
        <v>17600</v>
      </c>
      <c r="L132" s="62"/>
      <c r="M132" s="62"/>
      <c r="N132" s="63"/>
    </row>
    <row r="133" spans="1:15" ht="46.5" customHeight="1">
      <c r="A133" s="3" t="s">
        <v>389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54"/>
    </row>
    <row r="134" spans="1:15" ht="18.75">
      <c r="A134" s="3" t="s">
        <v>390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80" t="s">
        <v>254</v>
      </c>
      <c r="N134" s="80"/>
      <c r="O134" s="70"/>
    </row>
    <row r="135" spans="1:15" ht="15.75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 ht="15.75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123"/>
      <c r="N136" s="123"/>
      <c r="O136" s="123"/>
    </row>
    <row r="137" spans="1:15" ht="15.75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</row>
    <row r="138" spans="1:15" ht="15.75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123"/>
      <c r="N138" s="123"/>
      <c r="O138" s="123"/>
    </row>
    <row r="139" spans="1:15" ht="15.75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</row>
    <row r="140" spans="1:15" ht="15.75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123"/>
      <c r="N140" s="123"/>
      <c r="O140" s="123"/>
    </row>
    <row r="141" spans="1:15" ht="15.75">
      <c r="A141" s="124"/>
      <c r="B141" s="125"/>
      <c r="C141" s="125"/>
      <c r="D141" s="125"/>
      <c r="E141" s="125"/>
      <c r="F141" s="125"/>
      <c r="G141" s="125"/>
      <c r="H141" s="125"/>
      <c r="I141" s="5"/>
      <c r="J141" s="59"/>
      <c r="K141" s="59"/>
      <c r="L141" s="5"/>
      <c r="M141" s="5"/>
      <c r="N141" s="125"/>
    </row>
    <row r="142" spans="1:15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59"/>
      <c r="K142" s="59"/>
      <c r="L142" s="9"/>
      <c r="M142" s="8"/>
      <c r="N142" s="125"/>
    </row>
    <row r="143" spans="1:15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59"/>
      <c r="K143" s="59"/>
      <c r="L143" s="9"/>
      <c r="M143" s="8"/>
      <c r="N143" s="125"/>
    </row>
    <row r="144" spans="1:15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59"/>
      <c r="K144" s="59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8"/>
      <c r="J147" s="8"/>
      <c r="K147" s="8"/>
      <c r="L147" s="9"/>
      <c r="M147" s="8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5"/>
      <c r="J149" s="8"/>
      <c r="K149" s="8"/>
      <c r="L149" s="5"/>
      <c r="M149" s="5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8"/>
      <c r="J155" s="8"/>
      <c r="K155" s="8"/>
      <c r="L155" s="9"/>
      <c r="M155" s="8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5"/>
      <c r="J157" s="8"/>
      <c r="K157" s="8"/>
      <c r="L157" s="5"/>
      <c r="M157" s="5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8"/>
      <c r="J163" s="8"/>
      <c r="K163" s="8"/>
      <c r="L163" s="9"/>
      <c r="M163" s="8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15.75">
      <c r="A165" s="124"/>
      <c r="B165" s="125"/>
      <c r="C165" s="125"/>
      <c r="D165" s="125"/>
      <c r="E165" s="125"/>
      <c r="F165" s="125"/>
      <c r="G165" s="125"/>
      <c r="H165" s="125"/>
      <c r="I165" s="5"/>
      <c r="J165" s="8"/>
      <c r="K165" s="8"/>
      <c r="L165" s="5"/>
      <c r="M165" s="5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8"/>
      <c r="J171" s="8"/>
      <c r="K171" s="8"/>
      <c r="L171" s="9"/>
      <c r="M171" s="8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5"/>
      <c r="J173" s="8"/>
      <c r="K173" s="8"/>
      <c r="L173" s="5"/>
      <c r="M173" s="5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15.75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8"/>
      <c r="J179" s="8"/>
      <c r="K179" s="8"/>
      <c r="L179" s="9"/>
      <c r="M179" s="8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15.75">
      <c r="A181" s="124"/>
      <c r="B181" s="125"/>
      <c r="C181" s="125"/>
      <c r="D181" s="125"/>
      <c r="E181" s="125"/>
      <c r="F181" s="125"/>
      <c r="G181" s="125"/>
      <c r="H181" s="125"/>
      <c r="I181" s="5"/>
      <c r="J181" s="8"/>
      <c r="K181" s="8"/>
      <c r="L181" s="5"/>
      <c r="M181" s="5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47.25" customHeight="1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8"/>
      <c r="J187" s="8"/>
      <c r="K187" s="8"/>
      <c r="L187" s="9"/>
      <c r="M187" s="8"/>
      <c r="N187" s="125"/>
    </row>
    <row r="188" spans="1:14" ht="15.75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5"/>
      <c r="J189" s="8"/>
      <c r="K189" s="8"/>
      <c r="L189" s="5"/>
      <c r="M189" s="5"/>
      <c r="N189" s="125"/>
    </row>
    <row r="190" spans="1:14" ht="15.75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15.75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8"/>
      <c r="J195" s="8"/>
      <c r="K195" s="8"/>
      <c r="L195" s="9"/>
      <c r="M195" s="8"/>
      <c r="N195" s="125"/>
    </row>
    <row r="196" spans="1:14" ht="15.75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15.75">
      <c r="A197" s="124"/>
      <c r="B197" s="125"/>
      <c r="C197" s="125"/>
      <c r="D197" s="125"/>
      <c r="E197" s="125"/>
      <c r="F197" s="125"/>
      <c r="G197" s="125"/>
      <c r="H197" s="125"/>
      <c r="I197" s="5"/>
      <c r="J197" s="8"/>
      <c r="K197" s="8"/>
      <c r="L197" s="5"/>
      <c r="M197" s="5"/>
      <c r="N197" s="125"/>
    </row>
    <row r="198" spans="1:14" ht="15.75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47.25" customHeight="1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8"/>
      <c r="J203" s="8"/>
      <c r="K203" s="8"/>
      <c r="L203" s="9"/>
      <c r="M203" s="8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15.75">
      <c r="A205" s="124"/>
      <c r="B205" s="125"/>
      <c r="C205" s="125"/>
      <c r="D205" s="125"/>
      <c r="E205" s="125"/>
      <c r="F205" s="125"/>
      <c r="G205" s="125"/>
      <c r="H205" s="125"/>
      <c r="I205" s="5"/>
      <c r="J205" s="8"/>
      <c r="K205" s="8"/>
      <c r="L205" s="5"/>
      <c r="M205" s="5"/>
      <c r="N205" s="125"/>
    </row>
    <row r="206" spans="1:14" ht="84.75" customHeight="1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8"/>
      <c r="J211" s="8"/>
      <c r="K211" s="8"/>
      <c r="L211" s="9"/>
      <c r="M211" s="8"/>
      <c r="N211" s="125"/>
    </row>
    <row r="212" spans="1:14" ht="15.75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5"/>
      <c r="J213" s="8"/>
      <c r="K213" s="8"/>
      <c r="L213" s="5"/>
      <c r="M213" s="5"/>
      <c r="N213" s="125"/>
    </row>
    <row r="214" spans="1:14" ht="165.75" customHeight="1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15.75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8"/>
      <c r="J219" s="8"/>
      <c r="K219" s="8"/>
      <c r="L219" s="9"/>
      <c r="M219" s="8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15.75">
      <c r="A221" s="124"/>
      <c r="B221" s="125"/>
      <c r="C221" s="125"/>
      <c r="D221" s="125"/>
      <c r="E221" s="125"/>
      <c r="F221" s="125"/>
      <c r="G221" s="125"/>
      <c r="H221" s="125"/>
      <c r="I221" s="5"/>
      <c r="J221" s="8"/>
      <c r="K221" s="8"/>
      <c r="L221" s="5"/>
      <c r="M221" s="5"/>
      <c r="N221" s="125"/>
    </row>
    <row r="222" spans="1:14" ht="15.75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47.25" customHeight="1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8"/>
      <c r="J227" s="8"/>
      <c r="K227" s="8"/>
      <c r="L227" s="9"/>
      <c r="M227" s="8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15.75">
      <c r="A229" s="124"/>
      <c r="B229" s="125"/>
      <c r="C229" s="125"/>
      <c r="D229" s="125"/>
      <c r="E229" s="125"/>
      <c r="F229" s="125"/>
      <c r="G229" s="125"/>
      <c r="H229" s="125"/>
      <c r="I229" s="5"/>
      <c r="J229" s="8"/>
      <c r="K229" s="8"/>
      <c r="L229" s="5"/>
      <c r="M229" s="5"/>
      <c r="N229" s="125"/>
    </row>
    <row r="230" spans="1:14" ht="30.75" customHeight="1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8"/>
      <c r="J235" s="8"/>
      <c r="K235" s="8"/>
      <c r="L235" s="9"/>
      <c r="M235" s="8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5"/>
      <c r="J237" s="8"/>
      <c r="K237" s="8"/>
      <c r="L237" s="5"/>
      <c r="M237" s="5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15.75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8"/>
      <c r="J243" s="8"/>
      <c r="K243" s="8"/>
      <c r="L243" s="9"/>
      <c r="M243" s="8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5"/>
      <c r="J245" s="8"/>
      <c r="K245" s="8"/>
      <c r="L245" s="5"/>
      <c r="M245" s="5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47.25" customHeight="1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8"/>
      <c r="J251" s="8"/>
      <c r="K251" s="8"/>
      <c r="L251" s="9"/>
      <c r="M251" s="8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5"/>
      <c r="J253" s="8"/>
      <c r="K253" s="8"/>
      <c r="L253" s="5"/>
      <c r="M253" s="5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8"/>
      <c r="J259" s="8"/>
      <c r="K259" s="8"/>
      <c r="L259" s="9"/>
      <c r="M259" s="8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15.75">
      <c r="A261" s="124"/>
      <c r="B261" s="125"/>
      <c r="C261" s="125"/>
      <c r="D261" s="125"/>
      <c r="E261" s="125"/>
      <c r="F261" s="125"/>
      <c r="G261" s="125"/>
      <c r="H261" s="125"/>
      <c r="I261" s="5"/>
      <c r="J261" s="8"/>
      <c r="K261" s="8"/>
      <c r="L261" s="5"/>
      <c r="M261" s="5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8"/>
      <c r="J267" s="8"/>
      <c r="K267" s="8"/>
      <c r="L267" s="9"/>
      <c r="M267" s="8"/>
      <c r="N267" s="125"/>
    </row>
    <row r="268" spans="1:14" ht="15.75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5"/>
      <c r="J269" s="8"/>
      <c r="K269" s="8"/>
      <c r="L269" s="5"/>
      <c r="M269" s="5"/>
      <c r="N269" s="125"/>
    </row>
    <row r="270" spans="1:14" ht="15.75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15.75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8"/>
      <c r="J275" s="8"/>
      <c r="K275" s="8"/>
      <c r="L275" s="9"/>
      <c r="M275" s="8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15.75">
      <c r="A277" s="124"/>
      <c r="B277" s="125"/>
      <c r="C277" s="125"/>
      <c r="D277" s="125"/>
      <c r="E277" s="125"/>
      <c r="F277" s="125"/>
      <c r="G277" s="125"/>
      <c r="H277" s="125"/>
      <c r="I277" s="5"/>
      <c r="J277" s="8"/>
      <c r="K277" s="8"/>
      <c r="L277" s="5"/>
      <c r="M277" s="5"/>
      <c r="N277" s="125"/>
    </row>
    <row r="278" spans="1:14" ht="15.75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47.25" customHeight="1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15.75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8"/>
      <c r="J281" s="8"/>
      <c r="K281" s="8"/>
      <c r="L281" s="9"/>
      <c r="M281" s="8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  <row r="283" spans="1:14" ht="15.75">
      <c r="A283" s="124"/>
      <c r="B283" s="125"/>
      <c r="C283" s="125"/>
      <c r="D283" s="125"/>
      <c r="E283" s="125"/>
      <c r="F283" s="125"/>
      <c r="G283" s="125"/>
      <c r="H283" s="125"/>
      <c r="I283" s="8"/>
      <c r="J283" s="8"/>
      <c r="K283" s="8"/>
      <c r="L283" s="9"/>
      <c r="M283" s="8"/>
      <c r="N283" s="125"/>
    </row>
    <row r="284" spans="1:14" ht="15.75">
      <c r="A284" s="124"/>
      <c r="B284" s="125"/>
      <c r="C284" s="125"/>
      <c r="D284" s="125"/>
      <c r="E284" s="125"/>
      <c r="F284" s="125"/>
      <c r="G284" s="125"/>
      <c r="H284" s="125"/>
      <c r="I284" s="8"/>
      <c r="J284" s="8"/>
      <c r="K284" s="8"/>
      <c r="L284" s="9"/>
      <c r="M284" s="8"/>
      <c r="N284" s="125"/>
    </row>
    <row r="285" spans="1:14" ht="15.75">
      <c r="A285" s="124"/>
      <c r="B285" s="125"/>
      <c r="C285" s="125"/>
      <c r="D285" s="125"/>
      <c r="E285" s="125"/>
      <c r="F285" s="125"/>
      <c r="G285" s="125"/>
      <c r="H285" s="125"/>
      <c r="I285" s="5"/>
      <c r="J285" s="8"/>
      <c r="K285" s="8"/>
      <c r="L285" s="5"/>
      <c r="M285" s="5"/>
      <c r="N285" s="125"/>
    </row>
    <row r="286" spans="1:14" ht="85.5" customHeight="1">
      <c r="A286" s="124"/>
      <c r="B286" s="125"/>
      <c r="C286" s="125"/>
      <c r="D286" s="125"/>
      <c r="E286" s="125"/>
      <c r="F286" s="125"/>
      <c r="G286" s="125"/>
      <c r="H286" s="125"/>
      <c r="I286" s="8"/>
      <c r="J286" s="8"/>
      <c r="K286" s="8"/>
      <c r="L286" s="9"/>
      <c r="M286" s="8"/>
      <c r="N286" s="125"/>
    </row>
    <row r="287" spans="1:14" ht="15.75">
      <c r="A287" s="124"/>
      <c r="B287" s="125"/>
      <c r="C287" s="125"/>
      <c r="D287" s="125"/>
      <c r="E287" s="125"/>
      <c r="F287" s="125"/>
      <c r="G287" s="125"/>
      <c r="H287" s="125"/>
      <c r="I287" s="8"/>
      <c r="J287" s="8"/>
      <c r="K287" s="8"/>
      <c r="L287" s="9"/>
      <c r="M287" s="8"/>
      <c r="N287" s="125"/>
    </row>
    <row r="288" spans="1:14" ht="15.75">
      <c r="A288" s="124"/>
      <c r="B288" s="125"/>
      <c r="C288" s="125"/>
      <c r="D288" s="125"/>
      <c r="E288" s="125"/>
      <c r="F288" s="125"/>
      <c r="G288" s="125"/>
      <c r="H288" s="125"/>
      <c r="I288" s="8"/>
      <c r="J288" s="8"/>
      <c r="K288" s="8"/>
      <c r="L288" s="9"/>
      <c r="M288" s="8"/>
      <c r="N288" s="125"/>
    </row>
    <row r="289" spans="1:14" ht="15.75">
      <c r="A289" s="124"/>
      <c r="B289" s="125"/>
      <c r="C289" s="125"/>
      <c r="D289" s="125"/>
      <c r="E289" s="125"/>
      <c r="F289" s="125"/>
      <c r="G289" s="125"/>
      <c r="H289" s="125"/>
      <c r="I289" s="8"/>
      <c r="J289" s="8"/>
      <c r="K289" s="8"/>
      <c r="L289" s="9"/>
      <c r="M289" s="8"/>
      <c r="N289" s="125"/>
    </row>
    <row r="290" spans="1:14" ht="15.75">
      <c r="A290" s="124"/>
      <c r="B290" s="125"/>
      <c r="C290" s="125"/>
      <c r="D290" s="125"/>
      <c r="E290" s="125"/>
      <c r="F290" s="125"/>
      <c r="G290" s="125"/>
      <c r="H290" s="125"/>
      <c r="I290" s="8"/>
      <c r="J290" s="8"/>
      <c r="K290" s="8"/>
      <c r="L290" s="9"/>
      <c r="M290" s="8"/>
      <c r="N290" s="125"/>
    </row>
    <row r="291" spans="1:14" ht="15.75">
      <c r="A291" s="124"/>
      <c r="B291" s="125"/>
      <c r="C291" s="125"/>
      <c r="D291" s="125"/>
      <c r="E291" s="125"/>
      <c r="F291" s="125"/>
      <c r="G291" s="125"/>
      <c r="H291" s="125"/>
      <c r="I291" s="8"/>
      <c r="J291" s="8"/>
      <c r="K291" s="8"/>
      <c r="L291" s="9"/>
      <c r="M291" s="8"/>
      <c r="N291" s="125"/>
    </row>
    <row r="292" spans="1:14" ht="15.75">
      <c r="A292" s="124"/>
      <c r="B292" s="125"/>
      <c r="C292" s="125"/>
      <c r="D292" s="125"/>
      <c r="E292" s="125"/>
      <c r="F292" s="125"/>
      <c r="G292" s="125"/>
      <c r="H292" s="125"/>
      <c r="I292" s="8"/>
      <c r="J292" s="8"/>
      <c r="K292" s="8"/>
      <c r="L292" s="9"/>
      <c r="M292" s="8"/>
      <c r="N292" s="125"/>
    </row>
    <row r="293" spans="1:14" ht="15.75">
      <c r="A293" s="124"/>
      <c r="B293" s="125"/>
      <c r="C293" s="125"/>
      <c r="D293" s="125"/>
      <c r="E293" s="125"/>
      <c r="F293" s="125"/>
      <c r="G293" s="125"/>
      <c r="H293" s="125"/>
      <c r="I293" s="5"/>
      <c r="J293" s="8"/>
      <c r="K293" s="8"/>
      <c r="L293" s="5"/>
      <c r="M293" s="5"/>
      <c r="N293" s="125"/>
    </row>
    <row r="294" spans="1:14" ht="15.75">
      <c r="A294" s="124"/>
      <c r="B294" s="125"/>
      <c r="C294" s="125"/>
      <c r="D294" s="125"/>
      <c r="E294" s="125"/>
      <c r="F294" s="125"/>
      <c r="G294" s="125"/>
      <c r="H294" s="125"/>
      <c r="I294" s="8"/>
      <c r="J294" s="8"/>
      <c r="K294" s="8"/>
      <c r="L294" s="9"/>
      <c r="M294" s="8"/>
      <c r="N294" s="125"/>
    </row>
    <row r="295" spans="1:14" ht="47.25" customHeight="1">
      <c r="A295" s="124"/>
      <c r="B295" s="125"/>
      <c r="C295" s="125"/>
      <c r="D295" s="125"/>
      <c r="E295" s="125"/>
      <c r="F295" s="125"/>
      <c r="G295" s="125"/>
      <c r="H295" s="125"/>
      <c r="I295" s="8"/>
      <c r="J295" s="8"/>
      <c r="K295" s="8"/>
      <c r="L295" s="9"/>
      <c r="M295" s="8"/>
      <c r="N295" s="125"/>
    </row>
    <row r="296" spans="1:14" ht="15.75">
      <c r="A296" s="124"/>
      <c r="B296" s="125"/>
      <c r="C296" s="125"/>
      <c r="D296" s="125"/>
      <c r="E296" s="125"/>
      <c r="F296" s="125"/>
      <c r="G296" s="125"/>
      <c r="H296" s="125"/>
      <c r="I296" s="8"/>
      <c r="J296" s="8"/>
      <c r="K296" s="8"/>
      <c r="L296" s="9"/>
      <c r="M296" s="8"/>
      <c r="N296" s="125"/>
    </row>
    <row r="297" spans="1:14" ht="15.75">
      <c r="A297" s="124"/>
      <c r="B297" s="125"/>
      <c r="C297" s="125"/>
      <c r="D297" s="125"/>
      <c r="E297" s="125"/>
      <c r="F297" s="125"/>
      <c r="G297" s="125"/>
      <c r="H297" s="125"/>
      <c r="I297" s="8"/>
      <c r="J297" s="8"/>
      <c r="K297" s="8"/>
      <c r="L297" s="9"/>
      <c r="M297" s="8"/>
      <c r="N297" s="125"/>
    </row>
    <row r="298" spans="1:14" ht="15.75">
      <c r="A298" s="124"/>
      <c r="B298" s="125"/>
      <c r="C298" s="125"/>
      <c r="D298" s="125"/>
      <c r="E298" s="125"/>
      <c r="F298" s="125"/>
      <c r="G298" s="125"/>
      <c r="H298" s="125"/>
      <c r="I298" s="8"/>
      <c r="J298" s="8"/>
      <c r="K298" s="8"/>
      <c r="L298" s="9"/>
      <c r="M298" s="8"/>
      <c r="N298" s="125"/>
    </row>
    <row r="299" spans="1:14" ht="15.75">
      <c r="A299" s="124"/>
      <c r="B299" s="125"/>
      <c r="C299" s="125"/>
      <c r="D299" s="125"/>
      <c r="E299" s="125"/>
      <c r="F299" s="125"/>
      <c r="G299" s="125"/>
      <c r="H299" s="125"/>
      <c r="I299" s="8"/>
      <c r="J299" s="8"/>
      <c r="K299" s="8"/>
      <c r="L299" s="9"/>
      <c r="M299" s="8"/>
      <c r="N299" s="125"/>
    </row>
    <row r="300" spans="1:14" ht="15.75">
      <c r="A300" s="124"/>
      <c r="B300" s="125"/>
      <c r="C300" s="125"/>
      <c r="D300" s="125"/>
      <c r="E300" s="125"/>
      <c r="F300" s="125"/>
      <c r="G300" s="125"/>
      <c r="H300" s="125"/>
      <c r="I300" s="8"/>
      <c r="J300" s="8"/>
      <c r="K300" s="8"/>
      <c r="L300" s="9"/>
      <c r="M300" s="8"/>
      <c r="N300" s="125"/>
    </row>
  </sheetData>
  <mergeCells count="195">
    <mergeCell ref="A8:N8"/>
    <mergeCell ref="A9:A11"/>
    <mergeCell ref="B9:C11"/>
    <mergeCell ref="D9:F11"/>
    <mergeCell ref="G9:H11"/>
    <mergeCell ref="I9:M9"/>
    <mergeCell ref="N9:N11"/>
    <mergeCell ref="I10:I11"/>
    <mergeCell ref="J10:J11"/>
    <mergeCell ref="K10:M10"/>
    <mergeCell ref="A12:A19"/>
    <mergeCell ref="B12:C19"/>
    <mergeCell ref="D12:F19"/>
    <mergeCell ref="G12:H19"/>
    <mergeCell ref="N12:N19"/>
    <mergeCell ref="A20:A27"/>
    <mergeCell ref="B20:C27"/>
    <mergeCell ref="D20:F27"/>
    <mergeCell ref="G20:H27"/>
    <mergeCell ref="N20:N27"/>
    <mergeCell ref="A28:A35"/>
    <mergeCell ref="B28:C35"/>
    <mergeCell ref="D28:F35"/>
    <mergeCell ref="G28:H35"/>
    <mergeCell ref="N28:N35"/>
    <mergeCell ref="A36:A43"/>
    <mergeCell ref="B36:C43"/>
    <mergeCell ref="D36:F43"/>
    <mergeCell ref="G36:H43"/>
    <mergeCell ref="N36:N43"/>
    <mergeCell ref="A44:A51"/>
    <mergeCell ref="B44:C51"/>
    <mergeCell ref="D44:F51"/>
    <mergeCell ref="G44:H51"/>
    <mergeCell ref="N44:N51"/>
    <mergeCell ref="A52:A59"/>
    <mergeCell ref="B52:C59"/>
    <mergeCell ref="D52:F59"/>
    <mergeCell ref="G52:H59"/>
    <mergeCell ref="N52:N59"/>
    <mergeCell ref="N60:N67"/>
    <mergeCell ref="A68:A75"/>
    <mergeCell ref="B68:C75"/>
    <mergeCell ref="D68:F75"/>
    <mergeCell ref="G68:H75"/>
    <mergeCell ref="N84:N91"/>
    <mergeCell ref="A60:A67"/>
    <mergeCell ref="B60:C67"/>
    <mergeCell ref="D60:F67"/>
    <mergeCell ref="G60:H67"/>
    <mergeCell ref="A76:A83"/>
    <mergeCell ref="B76:C83"/>
    <mergeCell ref="D76:F83"/>
    <mergeCell ref="G76:H83"/>
    <mergeCell ref="N76:N83"/>
    <mergeCell ref="A84:A91"/>
    <mergeCell ref="B84:C91"/>
    <mergeCell ref="D84:F91"/>
    <mergeCell ref="G84:H91"/>
    <mergeCell ref="A92:A99"/>
    <mergeCell ref="B92:C99"/>
    <mergeCell ref="D92:F99"/>
    <mergeCell ref="G92:H99"/>
    <mergeCell ref="N92:N99"/>
    <mergeCell ref="A100:A107"/>
    <mergeCell ref="B100:C107"/>
    <mergeCell ref="D100:F107"/>
    <mergeCell ref="G100:H107"/>
    <mergeCell ref="N100:N107"/>
    <mergeCell ref="A108:A115"/>
    <mergeCell ref="B108:C115"/>
    <mergeCell ref="D108:F115"/>
    <mergeCell ref="G108:H115"/>
    <mergeCell ref="N108:N115"/>
    <mergeCell ref="A116:A123"/>
    <mergeCell ref="B116:C123"/>
    <mergeCell ref="D116:F123"/>
    <mergeCell ref="G116:H123"/>
    <mergeCell ref="N116:N123"/>
    <mergeCell ref="A124:A131"/>
    <mergeCell ref="B124:C131"/>
    <mergeCell ref="D124:F131"/>
    <mergeCell ref="G124:H131"/>
    <mergeCell ref="N124:N131"/>
    <mergeCell ref="B132:I132"/>
    <mergeCell ref="M136:O136"/>
    <mergeCell ref="M138:O138"/>
    <mergeCell ref="M134:N134"/>
    <mergeCell ref="M140:O140"/>
    <mergeCell ref="A141:A148"/>
    <mergeCell ref="B141:C148"/>
    <mergeCell ref="D141:F148"/>
    <mergeCell ref="G141:H148"/>
    <mergeCell ref="N141:N148"/>
    <mergeCell ref="A149:A156"/>
    <mergeCell ref="B149:C156"/>
    <mergeCell ref="D149:F156"/>
    <mergeCell ref="G149:H156"/>
    <mergeCell ref="N149:N156"/>
    <mergeCell ref="A157:A164"/>
    <mergeCell ref="B157:C164"/>
    <mergeCell ref="D157:F164"/>
    <mergeCell ref="G157:H164"/>
    <mergeCell ref="N157:N164"/>
    <mergeCell ref="A165:A172"/>
    <mergeCell ref="B165:C172"/>
    <mergeCell ref="D165:F172"/>
    <mergeCell ref="G165:H172"/>
    <mergeCell ref="N165:N172"/>
    <mergeCell ref="A173:A180"/>
    <mergeCell ref="B173:C180"/>
    <mergeCell ref="D173:F180"/>
    <mergeCell ref="G173:H180"/>
    <mergeCell ref="N173:N180"/>
    <mergeCell ref="A181:A188"/>
    <mergeCell ref="B181:C188"/>
    <mergeCell ref="D181:F188"/>
    <mergeCell ref="G181:H188"/>
    <mergeCell ref="N181:N188"/>
    <mergeCell ref="A189:A196"/>
    <mergeCell ref="B189:C196"/>
    <mergeCell ref="D189:F196"/>
    <mergeCell ref="G189:H196"/>
    <mergeCell ref="N189:N196"/>
    <mergeCell ref="A197:A204"/>
    <mergeCell ref="B197:C204"/>
    <mergeCell ref="D197:F204"/>
    <mergeCell ref="G197:H204"/>
    <mergeCell ref="N197:N204"/>
    <mergeCell ref="A205:A212"/>
    <mergeCell ref="B205:C212"/>
    <mergeCell ref="D205:F212"/>
    <mergeCell ref="G205:H212"/>
    <mergeCell ref="N205:N212"/>
    <mergeCell ref="A213:A220"/>
    <mergeCell ref="B213:C220"/>
    <mergeCell ref="D213:F220"/>
    <mergeCell ref="G213:H220"/>
    <mergeCell ref="N213:N220"/>
    <mergeCell ref="A221:A228"/>
    <mergeCell ref="B221:C228"/>
    <mergeCell ref="D221:F228"/>
    <mergeCell ref="G221:H228"/>
    <mergeCell ref="N221:N228"/>
    <mergeCell ref="A229:A236"/>
    <mergeCell ref="B229:C236"/>
    <mergeCell ref="D229:F236"/>
    <mergeCell ref="G229:H236"/>
    <mergeCell ref="N229:N236"/>
    <mergeCell ref="G261:H268"/>
    <mergeCell ref="N261:N268"/>
    <mergeCell ref="A269:A276"/>
    <mergeCell ref="B269:C276"/>
    <mergeCell ref="D269:F276"/>
    <mergeCell ref="A237:A244"/>
    <mergeCell ref="B237:C244"/>
    <mergeCell ref="D237:F244"/>
    <mergeCell ref="G237:H244"/>
    <mergeCell ref="N237:N244"/>
    <mergeCell ref="G269:H276"/>
    <mergeCell ref="N269:N276"/>
    <mergeCell ref="A245:A252"/>
    <mergeCell ref="B245:C252"/>
    <mergeCell ref="D245:F252"/>
    <mergeCell ref="G245:H252"/>
    <mergeCell ref="N245:N252"/>
    <mergeCell ref="A253:A260"/>
    <mergeCell ref="B253:C260"/>
    <mergeCell ref="D253:F260"/>
    <mergeCell ref="G253:H260"/>
    <mergeCell ref="N253:N260"/>
    <mergeCell ref="K1:N1"/>
    <mergeCell ref="K2:N2"/>
    <mergeCell ref="K3:N3"/>
    <mergeCell ref="A5:N5"/>
    <mergeCell ref="A6:N6"/>
    <mergeCell ref="A293:A300"/>
    <mergeCell ref="B293:C300"/>
    <mergeCell ref="D293:F300"/>
    <mergeCell ref="G293:H300"/>
    <mergeCell ref="N293:N300"/>
    <mergeCell ref="N68:N75"/>
    <mergeCell ref="A277:A284"/>
    <mergeCell ref="B277:C284"/>
    <mergeCell ref="D277:F284"/>
    <mergeCell ref="G277:H284"/>
    <mergeCell ref="N277:N284"/>
    <mergeCell ref="A285:A292"/>
    <mergeCell ref="B285:C292"/>
    <mergeCell ref="D285:F292"/>
    <mergeCell ref="G285:H292"/>
    <mergeCell ref="N285:N292"/>
    <mergeCell ref="A261:A268"/>
    <mergeCell ref="B261:C268"/>
    <mergeCell ref="D261:F268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91"/>
  <sheetViews>
    <sheetView workbookViewId="0">
      <selection activeCell="B43" sqref="B43:C50"/>
    </sheetView>
  </sheetViews>
  <sheetFormatPr defaultRowHeight="15"/>
  <cols>
    <col min="1" max="1" width="4.7109375" customWidth="1"/>
    <col min="3" max="3" width="17.42578125" customWidth="1"/>
    <col min="4" max="4" width="12.140625" customWidth="1"/>
    <col min="5" max="5" width="6.5703125" customWidth="1"/>
    <col min="6" max="6" width="6.28515625" customWidth="1"/>
    <col min="7" max="7" width="6.5703125" customWidth="1"/>
    <col min="8" max="8" width="5" customWidth="1"/>
    <col min="10" max="10" width="9.42578125" customWidth="1"/>
    <col min="11" max="11" width="10.42578125" customWidth="1"/>
    <col min="12" max="12" width="12.140625" customWidth="1"/>
    <col min="13" max="13" width="9.7109375" customWidth="1"/>
    <col min="14" max="14" width="21.42578125" customWidth="1"/>
  </cols>
  <sheetData>
    <row r="1" spans="1:14" ht="17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330</v>
      </c>
      <c r="L1" s="88"/>
      <c r="M1" s="88"/>
      <c r="N1" s="88"/>
    </row>
    <row r="2" spans="1:1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</row>
    <row r="3" spans="1:14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</row>
    <row r="4" spans="1:14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7.25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21" customHeight="1">
      <c r="A6" s="114" t="s">
        <v>426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15.75" hidden="1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4" ht="15.75">
      <c r="A8" s="81" t="s">
        <v>2</v>
      </c>
      <c r="B8" s="81" t="s">
        <v>41</v>
      </c>
      <c r="C8" s="81"/>
      <c r="D8" s="81" t="s">
        <v>4</v>
      </c>
      <c r="E8" s="81"/>
      <c r="F8" s="81"/>
      <c r="G8" s="81" t="s">
        <v>5</v>
      </c>
      <c r="H8" s="81"/>
      <c r="I8" s="92" t="s">
        <v>6</v>
      </c>
      <c r="J8" s="93"/>
      <c r="K8" s="93"/>
      <c r="L8" s="93"/>
      <c r="M8" s="94"/>
      <c r="N8" s="81" t="s">
        <v>13</v>
      </c>
    </row>
    <row r="9" spans="1:14" ht="15.75">
      <c r="A9" s="81"/>
      <c r="B9" s="81"/>
      <c r="C9" s="81"/>
      <c r="D9" s="81"/>
      <c r="E9" s="81"/>
      <c r="F9" s="81"/>
      <c r="G9" s="81"/>
      <c r="H9" s="81"/>
      <c r="I9" s="95" t="s">
        <v>7</v>
      </c>
      <c r="J9" s="95" t="s">
        <v>8</v>
      </c>
      <c r="K9" s="95" t="s">
        <v>9</v>
      </c>
      <c r="L9" s="95"/>
      <c r="M9" s="95"/>
      <c r="N9" s="81"/>
    </row>
    <row r="10" spans="1:14" ht="47.25">
      <c r="A10" s="81"/>
      <c r="B10" s="81"/>
      <c r="C10" s="81"/>
      <c r="D10" s="81"/>
      <c r="E10" s="81"/>
      <c r="F10" s="81"/>
      <c r="G10" s="81"/>
      <c r="H10" s="81"/>
      <c r="I10" s="95"/>
      <c r="J10" s="95"/>
      <c r="K10" s="47" t="s">
        <v>10</v>
      </c>
      <c r="L10" s="47" t="s">
        <v>220</v>
      </c>
      <c r="M10" s="47" t="s">
        <v>12</v>
      </c>
      <c r="N10" s="81"/>
    </row>
    <row r="11" spans="1:14" ht="63">
      <c r="A11" s="96" t="s">
        <v>331</v>
      </c>
      <c r="B11" s="71" t="s">
        <v>114</v>
      </c>
      <c r="C11" s="72"/>
      <c r="D11" s="71" t="s">
        <v>129</v>
      </c>
      <c r="E11" s="84"/>
      <c r="F11" s="72"/>
      <c r="G11" s="71" t="s">
        <v>239</v>
      </c>
      <c r="H11" s="72"/>
      <c r="I11" s="46" t="s">
        <v>241</v>
      </c>
      <c r="J11" s="44">
        <f>SUM(J12:J18)</f>
        <v>350</v>
      </c>
      <c r="K11" s="44">
        <f>SUM(K12:K18)</f>
        <v>350</v>
      </c>
      <c r="L11" s="46" t="s">
        <v>16</v>
      </c>
      <c r="M11" s="46"/>
      <c r="N11" s="83" t="s">
        <v>115</v>
      </c>
    </row>
    <row r="12" spans="1:14" ht="15.75" customHeight="1">
      <c r="A12" s="97"/>
      <c r="B12" s="73"/>
      <c r="C12" s="74"/>
      <c r="D12" s="73"/>
      <c r="E12" s="85"/>
      <c r="F12" s="74"/>
      <c r="G12" s="73"/>
      <c r="H12" s="74"/>
      <c r="I12" s="12">
        <v>2024</v>
      </c>
      <c r="J12" s="44">
        <v>50</v>
      </c>
      <c r="K12" s="44">
        <f>J12</f>
        <v>50</v>
      </c>
      <c r="L12" s="13" t="s">
        <v>22</v>
      </c>
      <c r="M12" s="12"/>
      <c r="N12" s="83"/>
    </row>
    <row r="13" spans="1:14" ht="13.5" customHeight="1">
      <c r="A13" s="97"/>
      <c r="B13" s="73"/>
      <c r="C13" s="74"/>
      <c r="D13" s="73"/>
      <c r="E13" s="85"/>
      <c r="F13" s="74"/>
      <c r="G13" s="73"/>
      <c r="H13" s="74"/>
      <c r="I13" s="12">
        <v>2025</v>
      </c>
      <c r="J13" s="44">
        <v>50</v>
      </c>
      <c r="K13" s="44">
        <f t="shared" ref="K13:K18" si="0">J13</f>
        <v>50</v>
      </c>
      <c r="L13" s="13" t="s">
        <v>22</v>
      </c>
      <c r="M13" s="12"/>
      <c r="N13" s="83"/>
    </row>
    <row r="14" spans="1:14" ht="15" customHeight="1">
      <c r="A14" s="97"/>
      <c r="B14" s="73"/>
      <c r="C14" s="74"/>
      <c r="D14" s="73"/>
      <c r="E14" s="85"/>
      <c r="F14" s="74"/>
      <c r="G14" s="73"/>
      <c r="H14" s="74"/>
      <c r="I14" s="12">
        <v>2026</v>
      </c>
      <c r="J14" s="44">
        <v>50</v>
      </c>
      <c r="K14" s="44">
        <f t="shared" si="0"/>
        <v>50</v>
      </c>
      <c r="L14" s="13" t="s">
        <v>22</v>
      </c>
      <c r="M14" s="12"/>
      <c r="N14" s="83"/>
    </row>
    <row r="15" spans="1:14" ht="14.25" customHeight="1">
      <c r="A15" s="97"/>
      <c r="B15" s="73"/>
      <c r="C15" s="74"/>
      <c r="D15" s="73"/>
      <c r="E15" s="85"/>
      <c r="F15" s="74"/>
      <c r="G15" s="73"/>
      <c r="H15" s="74"/>
      <c r="I15" s="12">
        <v>2027</v>
      </c>
      <c r="J15" s="44">
        <v>50</v>
      </c>
      <c r="K15" s="44">
        <f t="shared" si="0"/>
        <v>50</v>
      </c>
      <c r="L15" s="13" t="s">
        <v>22</v>
      </c>
      <c r="M15" s="12"/>
      <c r="N15" s="83"/>
    </row>
    <row r="16" spans="1:14" ht="15.75">
      <c r="A16" s="97"/>
      <c r="B16" s="73"/>
      <c r="C16" s="74"/>
      <c r="D16" s="73"/>
      <c r="E16" s="85"/>
      <c r="F16" s="74"/>
      <c r="G16" s="73"/>
      <c r="H16" s="74"/>
      <c r="I16" s="12">
        <v>2028</v>
      </c>
      <c r="J16" s="44">
        <v>50</v>
      </c>
      <c r="K16" s="44">
        <f t="shared" si="0"/>
        <v>50</v>
      </c>
      <c r="L16" s="13" t="s">
        <v>22</v>
      </c>
      <c r="M16" s="12"/>
      <c r="N16" s="83"/>
    </row>
    <row r="17" spans="1:14" ht="15.75">
      <c r="A17" s="97"/>
      <c r="B17" s="73"/>
      <c r="C17" s="74"/>
      <c r="D17" s="73"/>
      <c r="E17" s="85"/>
      <c r="F17" s="74"/>
      <c r="G17" s="73"/>
      <c r="H17" s="74"/>
      <c r="I17" s="12">
        <v>2029</v>
      </c>
      <c r="J17" s="44">
        <v>50</v>
      </c>
      <c r="K17" s="44">
        <f t="shared" si="0"/>
        <v>50</v>
      </c>
      <c r="L17" s="13" t="s">
        <v>22</v>
      </c>
      <c r="M17" s="12"/>
      <c r="N17" s="83"/>
    </row>
    <row r="18" spans="1:14" ht="15.75">
      <c r="A18" s="97"/>
      <c r="B18" s="73"/>
      <c r="C18" s="74"/>
      <c r="D18" s="73"/>
      <c r="E18" s="85"/>
      <c r="F18" s="74"/>
      <c r="G18" s="73"/>
      <c r="H18" s="74"/>
      <c r="I18" s="48">
        <v>2030</v>
      </c>
      <c r="J18" s="57">
        <v>50</v>
      </c>
      <c r="K18" s="44">
        <f t="shared" si="0"/>
        <v>50</v>
      </c>
      <c r="L18" s="49" t="s">
        <v>22</v>
      </c>
      <c r="M18" s="48"/>
      <c r="N18" s="83"/>
    </row>
    <row r="19" spans="1:14" ht="63">
      <c r="A19" s="96" t="s">
        <v>332</v>
      </c>
      <c r="B19" s="71" t="s">
        <v>116</v>
      </c>
      <c r="C19" s="72"/>
      <c r="D19" s="71" t="s">
        <v>46</v>
      </c>
      <c r="E19" s="84"/>
      <c r="F19" s="72"/>
      <c r="G19" s="71" t="s">
        <v>239</v>
      </c>
      <c r="H19" s="72"/>
      <c r="I19" s="46" t="s">
        <v>241</v>
      </c>
      <c r="J19" s="44">
        <f>SUM(J20:J26)</f>
        <v>350</v>
      </c>
      <c r="K19" s="44">
        <f>SUM(K20:K26)</f>
        <v>350</v>
      </c>
      <c r="L19" s="46" t="s">
        <v>16</v>
      </c>
      <c r="M19" s="46"/>
      <c r="N19" s="83" t="s">
        <v>117</v>
      </c>
    </row>
    <row r="20" spans="1:14" ht="15.75" customHeight="1">
      <c r="A20" s="97"/>
      <c r="B20" s="73"/>
      <c r="C20" s="74"/>
      <c r="D20" s="73"/>
      <c r="E20" s="85"/>
      <c r="F20" s="74"/>
      <c r="G20" s="73"/>
      <c r="H20" s="74"/>
      <c r="I20" s="12">
        <v>2024</v>
      </c>
      <c r="J20" s="44">
        <f>K20</f>
        <v>50</v>
      </c>
      <c r="K20" s="44">
        <v>50</v>
      </c>
      <c r="L20" s="13" t="s">
        <v>22</v>
      </c>
      <c r="M20" s="12"/>
      <c r="N20" s="83"/>
    </row>
    <row r="21" spans="1:14" ht="15.75" customHeight="1">
      <c r="A21" s="97"/>
      <c r="B21" s="73"/>
      <c r="C21" s="74"/>
      <c r="D21" s="73"/>
      <c r="E21" s="85"/>
      <c r="F21" s="74"/>
      <c r="G21" s="73"/>
      <c r="H21" s="74"/>
      <c r="I21" s="12">
        <v>2025</v>
      </c>
      <c r="J21" s="44">
        <f t="shared" ref="J21:J26" si="1">K21</f>
        <v>50</v>
      </c>
      <c r="K21" s="44">
        <v>50</v>
      </c>
      <c r="L21" s="13" t="s">
        <v>22</v>
      </c>
      <c r="M21" s="12"/>
      <c r="N21" s="83"/>
    </row>
    <row r="22" spans="1:14" ht="15.75">
      <c r="A22" s="97"/>
      <c r="B22" s="73"/>
      <c r="C22" s="74"/>
      <c r="D22" s="73"/>
      <c r="E22" s="85"/>
      <c r="F22" s="74"/>
      <c r="G22" s="73"/>
      <c r="H22" s="74"/>
      <c r="I22" s="12">
        <v>2026</v>
      </c>
      <c r="J22" s="44">
        <f t="shared" si="1"/>
        <v>50</v>
      </c>
      <c r="K22" s="44">
        <v>50</v>
      </c>
      <c r="L22" s="13" t="s">
        <v>22</v>
      </c>
      <c r="M22" s="12"/>
      <c r="N22" s="83"/>
    </row>
    <row r="23" spans="1:14" ht="15" customHeight="1">
      <c r="A23" s="97"/>
      <c r="B23" s="73"/>
      <c r="C23" s="74"/>
      <c r="D23" s="73"/>
      <c r="E23" s="85"/>
      <c r="F23" s="74"/>
      <c r="G23" s="73"/>
      <c r="H23" s="74"/>
      <c r="I23" s="12">
        <v>2027</v>
      </c>
      <c r="J23" s="44">
        <f t="shared" si="1"/>
        <v>50</v>
      </c>
      <c r="K23" s="44">
        <v>50</v>
      </c>
      <c r="L23" s="13" t="s">
        <v>22</v>
      </c>
      <c r="M23" s="12"/>
      <c r="N23" s="83"/>
    </row>
    <row r="24" spans="1:14" ht="15" customHeight="1">
      <c r="A24" s="97"/>
      <c r="B24" s="73"/>
      <c r="C24" s="74"/>
      <c r="D24" s="73"/>
      <c r="E24" s="85"/>
      <c r="F24" s="74"/>
      <c r="G24" s="73"/>
      <c r="H24" s="74"/>
      <c r="I24" s="12">
        <v>2028</v>
      </c>
      <c r="J24" s="44">
        <f t="shared" si="1"/>
        <v>50</v>
      </c>
      <c r="K24" s="44">
        <v>50</v>
      </c>
      <c r="L24" s="13" t="s">
        <v>22</v>
      </c>
      <c r="M24" s="12"/>
      <c r="N24" s="83"/>
    </row>
    <row r="25" spans="1:14" ht="15" customHeight="1">
      <c r="A25" s="97"/>
      <c r="B25" s="73"/>
      <c r="C25" s="74"/>
      <c r="D25" s="73"/>
      <c r="E25" s="85"/>
      <c r="F25" s="74"/>
      <c r="G25" s="73"/>
      <c r="H25" s="74"/>
      <c r="I25" s="12">
        <v>2029</v>
      </c>
      <c r="J25" s="44">
        <f t="shared" si="1"/>
        <v>50</v>
      </c>
      <c r="K25" s="44">
        <v>50</v>
      </c>
      <c r="L25" s="13" t="s">
        <v>22</v>
      </c>
      <c r="M25" s="12"/>
      <c r="N25" s="83"/>
    </row>
    <row r="26" spans="1:14" ht="15" customHeight="1">
      <c r="A26" s="98"/>
      <c r="B26" s="75"/>
      <c r="C26" s="76"/>
      <c r="D26" s="75"/>
      <c r="E26" s="86"/>
      <c r="F26" s="76"/>
      <c r="G26" s="75"/>
      <c r="H26" s="76"/>
      <c r="I26" s="12">
        <v>2030</v>
      </c>
      <c r="J26" s="44">
        <f t="shared" si="1"/>
        <v>50</v>
      </c>
      <c r="K26" s="44">
        <v>50</v>
      </c>
      <c r="L26" s="13" t="s">
        <v>22</v>
      </c>
      <c r="M26" s="12"/>
      <c r="N26" s="83"/>
    </row>
    <row r="27" spans="1:14" ht="63">
      <c r="A27" s="96" t="s">
        <v>333</v>
      </c>
      <c r="B27" s="71" t="s">
        <v>118</v>
      </c>
      <c r="C27" s="72"/>
      <c r="D27" s="71" t="s">
        <v>39</v>
      </c>
      <c r="E27" s="84"/>
      <c r="F27" s="72"/>
      <c r="G27" s="71" t="s">
        <v>239</v>
      </c>
      <c r="H27" s="72"/>
      <c r="I27" s="46" t="s">
        <v>241</v>
      </c>
      <c r="J27" s="44">
        <f>SUM(J28:J34)</f>
        <v>210</v>
      </c>
      <c r="K27" s="44">
        <f>SUM(K28:K34)</f>
        <v>210</v>
      </c>
      <c r="L27" s="46" t="s">
        <v>16</v>
      </c>
      <c r="M27" s="46"/>
      <c r="N27" s="83" t="s">
        <v>119</v>
      </c>
    </row>
    <row r="28" spans="1:14" ht="22.5" customHeight="1">
      <c r="A28" s="97"/>
      <c r="B28" s="73"/>
      <c r="C28" s="74"/>
      <c r="D28" s="73"/>
      <c r="E28" s="85"/>
      <c r="F28" s="74"/>
      <c r="G28" s="73"/>
      <c r="H28" s="74"/>
      <c r="I28" s="12">
        <v>2024</v>
      </c>
      <c r="J28" s="44">
        <f>K28</f>
        <v>30</v>
      </c>
      <c r="K28" s="44">
        <v>30</v>
      </c>
      <c r="L28" s="13" t="s">
        <v>22</v>
      </c>
      <c r="M28" s="12"/>
      <c r="N28" s="83"/>
    </row>
    <row r="29" spans="1:14" ht="22.5" customHeight="1">
      <c r="A29" s="97"/>
      <c r="B29" s="73"/>
      <c r="C29" s="74"/>
      <c r="D29" s="73"/>
      <c r="E29" s="85"/>
      <c r="F29" s="74"/>
      <c r="G29" s="73"/>
      <c r="H29" s="74"/>
      <c r="I29" s="12">
        <v>2025</v>
      </c>
      <c r="J29" s="44">
        <f t="shared" ref="J29:J34" si="2">K29</f>
        <v>30</v>
      </c>
      <c r="K29" s="44">
        <v>30</v>
      </c>
      <c r="L29" s="13" t="s">
        <v>22</v>
      </c>
      <c r="M29" s="12"/>
      <c r="N29" s="83"/>
    </row>
    <row r="30" spans="1:14" ht="19.5" customHeight="1">
      <c r="A30" s="97"/>
      <c r="B30" s="73"/>
      <c r="C30" s="74"/>
      <c r="D30" s="73"/>
      <c r="E30" s="85"/>
      <c r="F30" s="74"/>
      <c r="G30" s="73"/>
      <c r="H30" s="74"/>
      <c r="I30" s="12">
        <v>2026</v>
      </c>
      <c r="J30" s="44">
        <f t="shared" si="2"/>
        <v>30</v>
      </c>
      <c r="K30" s="44">
        <v>30</v>
      </c>
      <c r="L30" s="13" t="s">
        <v>22</v>
      </c>
      <c r="M30" s="12"/>
      <c r="N30" s="83"/>
    </row>
    <row r="31" spans="1:14" ht="18.75" customHeight="1">
      <c r="A31" s="97"/>
      <c r="B31" s="73"/>
      <c r="C31" s="74"/>
      <c r="D31" s="73"/>
      <c r="E31" s="85"/>
      <c r="F31" s="74"/>
      <c r="G31" s="73"/>
      <c r="H31" s="74"/>
      <c r="I31" s="12">
        <v>2027</v>
      </c>
      <c r="J31" s="44">
        <f t="shared" si="2"/>
        <v>30</v>
      </c>
      <c r="K31" s="44">
        <v>30</v>
      </c>
      <c r="L31" s="13" t="s">
        <v>22</v>
      </c>
      <c r="M31" s="12"/>
      <c r="N31" s="83"/>
    </row>
    <row r="32" spans="1:14" ht="18.75" customHeight="1">
      <c r="A32" s="97"/>
      <c r="B32" s="73"/>
      <c r="C32" s="74"/>
      <c r="D32" s="73"/>
      <c r="E32" s="85"/>
      <c r="F32" s="74"/>
      <c r="G32" s="73"/>
      <c r="H32" s="74"/>
      <c r="I32" s="12">
        <v>2028</v>
      </c>
      <c r="J32" s="44">
        <f t="shared" si="2"/>
        <v>30</v>
      </c>
      <c r="K32" s="44">
        <v>30</v>
      </c>
      <c r="L32" s="13" t="s">
        <v>22</v>
      </c>
      <c r="M32" s="12"/>
      <c r="N32" s="83"/>
    </row>
    <row r="33" spans="1:14" ht="19.5" customHeight="1">
      <c r="A33" s="97"/>
      <c r="B33" s="73"/>
      <c r="C33" s="74"/>
      <c r="D33" s="73"/>
      <c r="E33" s="85"/>
      <c r="F33" s="74"/>
      <c r="G33" s="73"/>
      <c r="H33" s="74"/>
      <c r="I33" s="12">
        <v>2029</v>
      </c>
      <c r="J33" s="44">
        <f t="shared" si="2"/>
        <v>30</v>
      </c>
      <c r="K33" s="44">
        <v>30</v>
      </c>
      <c r="L33" s="13" t="s">
        <v>22</v>
      </c>
      <c r="M33" s="12"/>
      <c r="N33" s="83"/>
    </row>
    <row r="34" spans="1:14" ht="20.25" customHeight="1">
      <c r="A34" s="98"/>
      <c r="B34" s="75"/>
      <c r="C34" s="76"/>
      <c r="D34" s="75"/>
      <c r="E34" s="86"/>
      <c r="F34" s="76"/>
      <c r="G34" s="73"/>
      <c r="H34" s="74"/>
      <c r="I34" s="12">
        <v>2030</v>
      </c>
      <c r="J34" s="44">
        <f t="shared" si="2"/>
        <v>30</v>
      </c>
      <c r="K34" s="44">
        <v>30</v>
      </c>
      <c r="L34" s="13" t="s">
        <v>22</v>
      </c>
      <c r="M34" s="12"/>
      <c r="N34" s="83"/>
    </row>
    <row r="35" spans="1:14" ht="64.5" customHeight="1">
      <c r="A35" s="96" t="s">
        <v>334</v>
      </c>
      <c r="B35" s="71" t="s">
        <v>120</v>
      </c>
      <c r="C35" s="72"/>
      <c r="D35" s="71" t="s">
        <v>39</v>
      </c>
      <c r="E35" s="84"/>
      <c r="F35" s="72"/>
      <c r="G35" s="71" t="s">
        <v>239</v>
      </c>
      <c r="H35" s="72"/>
      <c r="I35" s="46" t="s">
        <v>241</v>
      </c>
      <c r="J35" s="44">
        <f>SUM(J36:J42)</f>
        <v>140</v>
      </c>
      <c r="K35" s="44">
        <f>SUM(K36:K42)</f>
        <v>140</v>
      </c>
      <c r="L35" s="46" t="s">
        <v>16</v>
      </c>
      <c r="M35" s="46"/>
      <c r="N35" s="83" t="s">
        <v>117</v>
      </c>
    </row>
    <row r="36" spans="1:14" ht="21.75" customHeight="1">
      <c r="A36" s="97"/>
      <c r="B36" s="73"/>
      <c r="C36" s="74"/>
      <c r="D36" s="73"/>
      <c r="E36" s="85"/>
      <c r="F36" s="74"/>
      <c r="G36" s="73"/>
      <c r="H36" s="74"/>
      <c r="I36" s="12">
        <v>2024</v>
      </c>
      <c r="J36" s="44">
        <f>K36</f>
        <v>20</v>
      </c>
      <c r="K36" s="44">
        <v>20</v>
      </c>
      <c r="L36" s="13" t="s">
        <v>22</v>
      </c>
      <c r="M36" s="12"/>
      <c r="N36" s="83"/>
    </row>
    <row r="37" spans="1:14" ht="21" customHeight="1">
      <c r="A37" s="97"/>
      <c r="B37" s="73"/>
      <c r="C37" s="74"/>
      <c r="D37" s="73"/>
      <c r="E37" s="85"/>
      <c r="F37" s="74"/>
      <c r="G37" s="73"/>
      <c r="H37" s="74"/>
      <c r="I37" s="12">
        <v>2025</v>
      </c>
      <c r="J37" s="44">
        <f t="shared" ref="J37:J42" si="3">K37</f>
        <v>20</v>
      </c>
      <c r="K37" s="44">
        <v>20</v>
      </c>
      <c r="L37" s="13" t="s">
        <v>22</v>
      </c>
      <c r="M37" s="12"/>
      <c r="N37" s="83"/>
    </row>
    <row r="38" spans="1:14" ht="20.25" customHeight="1">
      <c r="A38" s="97"/>
      <c r="B38" s="73"/>
      <c r="C38" s="74"/>
      <c r="D38" s="73"/>
      <c r="E38" s="85"/>
      <c r="F38" s="74"/>
      <c r="G38" s="73"/>
      <c r="H38" s="74"/>
      <c r="I38" s="12">
        <v>2026</v>
      </c>
      <c r="J38" s="44">
        <f t="shared" si="3"/>
        <v>20</v>
      </c>
      <c r="K38" s="44">
        <v>20</v>
      </c>
      <c r="L38" s="13" t="s">
        <v>22</v>
      </c>
      <c r="M38" s="12"/>
      <c r="N38" s="83"/>
    </row>
    <row r="39" spans="1:14" ht="18.75" customHeight="1">
      <c r="A39" s="97"/>
      <c r="B39" s="73"/>
      <c r="C39" s="74"/>
      <c r="D39" s="73"/>
      <c r="E39" s="85"/>
      <c r="F39" s="74"/>
      <c r="G39" s="73"/>
      <c r="H39" s="74"/>
      <c r="I39" s="12">
        <v>2027</v>
      </c>
      <c r="J39" s="44">
        <f t="shared" si="3"/>
        <v>20</v>
      </c>
      <c r="K39" s="44">
        <v>20</v>
      </c>
      <c r="L39" s="13" t="s">
        <v>22</v>
      </c>
      <c r="M39" s="12"/>
      <c r="N39" s="83"/>
    </row>
    <row r="40" spans="1:14" ht="19.5" customHeight="1">
      <c r="A40" s="97"/>
      <c r="B40" s="73"/>
      <c r="C40" s="74"/>
      <c r="D40" s="73"/>
      <c r="E40" s="85"/>
      <c r="F40" s="74"/>
      <c r="G40" s="73"/>
      <c r="H40" s="74"/>
      <c r="I40" s="12">
        <v>2028</v>
      </c>
      <c r="J40" s="44">
        <f t="shared" si="3"/>
        <v>20</v>
      </c>
      <c r="K40" s="44">
        <v>20</v>
      </c>
      <c r="L40" s="13" t="s">
        <v>22</v>
      </c>
      <c r="M40" s="12"/>
      <c r="N40" s="83"/>
    </row>
    <row r="41" spans="1:14" ht="20.25" customHeight="1">
      <c r="A41" s="97"/>
      <c r="B41" s="73"/>
      <c r="C41" s="74"/>
      <c r="D41" s="73"/>
      <c r="E41" s="85"/>
      <c r="F41" s="74"/>
      <c r="G41" s="73"/>
      <c r="H41" s="74"/>
      <c r="I41" s="12">
        <v>2029</v>
      </c>
      <c r="J41" s="44">
        <f t="shared" si="3"/>
        <v>20</v>
      </c>
      <c r="K41" s="44">
        <v>20</v>
      </c>
      <c r="L41" s="13" t="s">
        <v>22</v>
      </c>
      <c r="M41" s="12"/>
      <c r="N41" s="83"/>
    </row>
    <row r="42" spans="1:14" ht="55.5" customHeight="1">
      <c r="A42" s="98"/>
      <c r="B42" s="75"/>
      <c r="C42" s="76"/>
      <c r="D42" s="75"/>
      <c r="E42" s="86"/>
      <c r="F42" s="76"/>
      <c r="G42" s="75"/>
      <c r="H42" s="76"/>
      <c r="I42" s="12">
        <v>2030</v>
      </c>
      <c r="J42" s="44">
        <f t="shared" si="3"/>
        <v>20</v>
      </c>
      <c r="K42" s="44">
        <v>20</v>
      </c>
      <c r="L42" s="13" t="s">
        <v>22</v>
      </c>
      <c r="M42" s="12"/>
      <c r="N42" s="83"/>
    </row>
    <row r="43" spans="1:14" ht="63">
      <c r="A43" s="96" t="s">
        <v>335</v>
      </c>
      <c r="B43" s="71" t="s">
        <v>440</v>
      </c>
      <c r="C43" s="72"/>
      <c r="D43" s="71" t="s">
        <v>39</v>
      </c>
      <c r="E43" s="84"/>
      <c r="F43" s="72"/>
      <c r="G43" s="71" t="s">
        <v>239</v>
      </c>
      <c r="H43" s="72"/>
      <c r="I43" s="46" t="s">
        <v>241</v>
      </c>
      <c r="J43" s="44">
        <f>SUM(J44:J50)</f>
        <v>17500</v>
      </c>
      <c r="K43" s="44">
        <f>SUM(K44:K50)</f>
        <v>17500</v>
      </c>
      <c r="L43" s="46" t="s">
        <v>16</v>
      </c>
      <c r="M43" s="46"/>
      <c r="N43" s="83" t="s">
        <v>223</v>
      </c>
    </row>
    <row r="44" spans="1:14" ht="21" customHeight="1">
      <c r="A44" s="97"/>
      <c r="B44" s="73"/>
      <c r="C44" s="74"/>
      <c r="D44" s="73"/>
      <c r="E44" s="85"/>
      <c r="F44" s="74"/>
      <c r="G44" s="73"/>
      <c r="H44" s="74"/>
      <c r="I44" s="12">
        <v>2024</v>
      </c>
      <c r="J44" s="44">
        <f>K44</f>
        <v>2500</v>
      </c>
      <c r="K44" s="44">
        <v>2500</v>
      </c>
      <c r="L44" s="13" t="s">
        <v>22</v>
      </c>
      <c r="M44" s="12"/>
      <c r="N44" s="83"/>
    </row>
    <row r="45" spans="1:14" ht="21" customHeight="1">
      <c r="A45" s="97"/>
      <c r="B45" s="73"/>
      <c r="C45" s="74"/>
      <c r="D45" s="73"/>
      <c r="E45" s="85"/>
      <c r="F45" s="74"/>
      <c r="G45" s="73"/>
      <c r="H45" s="74"/>
      <c r="I45" s="12">
        <v>2025</v>
      </c>
      <c r="J45" s="44">
        <f t="shared" ref="J45:J50" si="4">K45</f>
        <v>2500</v>
      </c>
      <c r="K45" s="44">
        <v>2500</v>
      </c>
      <c r="L45" s="13" t="s">
        <v>22</v>
      </c>
      <c r="M45" s="12"/>
      <c r="N45" s="83"/>
    </row>
    <row r="46" spans="1:14" ht="20.25" customHeight="1">
      <c r="A46" s="97"/>
      <c r="B46" s="73"/>
      <c r="C46" s="74"/>
      <c r="D46" s="73"/>
      <c r="E46" s="85"/>
      <c r="F46" s="74"/>
      <c r="G46" s="73"/>
      <c r="H46" s="74"/>
      <c r="I46" s="12">
        <v>2026</v>
      </c>
      <c r="J46" s="44">
        <f t="shared" si="4"/>
        <v>2500</v>
      </c>
      <c r="K46" s="44">
        <v>2500</v>
      </c>
      <c r="L46" s="13" t="s">
        <v>22</v>
      </c>
      <c r="M46" s="12"/>
      <c r="N46" s="83"/>
    </row>
    <row r="47" spans="1:14" ht="21" customHeight="1">
      <c r="A47" s="97"/>
      <c r="B47" s="73"/>
      <c r="C47" s="74"/>
      <c r="D47" s="73"/>
      <c r="E47" s="85"/>
      <c r="F47" s="74"/>
      <c r="G47" s="73"/>
      <c r="H47" s="74"/>
      <c r="I47" s="12">
        <v>2027</v>
      </c>
      <c r="J47" s="44">
        <f t="shared" si="4"/>
        <v>2500</v>
      </c>
      <c r="K47" s="44">
        <v>2500</v>
      </c>
      <c r="L47" s="13" t="s">
        <v>22</v>
      </c>
      <c r="M47" s="12"/>
      <c r="N47" s="83"/>
    </row>
    <row r="48" spans="1:14" ht="21" customHeight="1">
      <c r="A48" s="97"/>
      <c r="B48" s="73"/>
      <c r="C48" s="74"/>
      <c r="D48" s="73"/>
      <c r="E48" s="85"/>
      <c r="F48" s="74"/>
      <c r="G48" s="73"/>
      <c r="H48" s="74"/>
      <c r="I48" s="12">
        <v>2028</v>
      </c>
      <c r="J48" s="44">
        <f t="shared" si="4"/>
        <v>2500</v>
      </c>
      <c r="K48" s="44">
        <v>2500</v>
      </c>
      <c r="L48" s="13" t="s">
        <v>22</v>
      </c>
      <c r="M48" s="12"/>
      <c r="N48" s="83"/>
    </row>
    <row r="49" spans="1:14" ht="21.75" customHeight="1">
      <c r="A49" s="97"/>
      <c r="B49" s="73"/>
      <c r="C49" s="74"/>
      <c r="D49" s="73"/>
      <c r="E49" s="85"/>
      <c r="F49" s="74"/>
      <c r="G49" s="73"/>
      <c r="H49" s="74"/>
      <c r="I49" s="12">
        <v>2029</v>
      </c>
      <c r="J49" s="44">
        <f t="shared" si="4"/>
        <v>2500</v>
      </c>
      <c r="K49" s="44">
        <v>2500</v>
      </c>
      <c r="L49" s="13" t="s">
        <v>22</v>
      </c>
      <c r="M49" s="12"/>
      <c r="N49" s="83"/>
    </row>
    <row r="50" spans="1:14" ht="22.5" customHeight="1">
      <c r="A50" s="98"/>
      <c r="B50" s="75"/>
      <c r="C50" s="76"/>
      <c r="D50" s="75"/>
      <c r="E50" s="86"/>
      <c r="F50" s="76"/>
      <c r="G50" s="73"/>
      <c r="H50" s="74"/>
      <c r="I50" s="12">
        <v>2030</v>
      </c>
      <c r="J50" s="44">
        <f t="shared" si="4"/>
        <v>2500</v>
      </c>
      <c r="K50" s="44">
        <v>2500</v>
      </c>
      <c r="L50" s="13" t="s">
        <v>22</v>
      </c>
      <c r="M50" s="12"/>
      <c r="N50" s="83"/>
    </row>
    <row r="51" spans="1:14" ht="63">
      <c r="A51" s="96" t="s">
        <v>336</v>
      </c>
      <c r="B51" s="71" t="s">
        <v>121</v>
      </c>
      <c r="C51" s="72"/>
      <c r="D51" s="71" t="s">
        <v>39</v>
      </c>
      <c r="E51" s="84"/>
      <c r="F51" s="72"/>
      <c r="G51" s="71" t="s">
        <v>239</v>
      </c>
      <c r="H51" s="72"/>
      <c r="I51" s="46" t="s">
        <v>241</v>
      </c>
      <c r="J51" s="44">
        <f>SUM(J52:J58)</f>
        <v>350</v>
      </c>
      <c r="K51" s="44">
        <f>SUM(K52:K58)</f>
        <v>350</v>
      </c>
      <c r="L51" s="46" t="s">
        <v>16</v>
      </c>
      <c r="M51" s="46"/>
      <c r="N51" s="83" t="s">
        <v>93</v>
      </c>
    </row>
    <row r="52" spans="1:14" ht="20.25" customHeight="1">
      <c r="A52" s="97"/>
      <c r="B52" s="73"/>
      <c r="C52" s="74"/>
      <c r="D52" s="73"/>
      <c r="E52" s="85"/>
      <c r="F52" s="74"/>
      <c r="G52" s="73"/>
      <c r="H52" s="74"/>
      <c r="I52" s="12">
        <v>2024</v>
      </c>
      <c r="J52" s="44">
        <f>K52</f>
        <v>50</v>
      </c>
      <c r="K52" s="44">
        <v>50</v>
      </c>
      <c r="L52" s="13" t="s">
        <v>22</v>
      </c>
      <c r="M52" s="12"/>
      <c r="N52" s="83"/>
    </row>
    <row r="53" spans="1:14" ht="20.25" customHeight="1">
      <c r="A53" s="97"/>
      <c r="B53" s="73"/>
      <c r="C53" s="74"/>
      <c r="D53" s="73"/>
      <c r="E53" s="85"/>
      <c r="F53" s="74"/>
      <c r="G53" s="73"/>
      <c r="H53" s="74"/>
      <c r="I53" s="12">
        <v>2025</v>
      </c>
      <c r="J53" s="44">
        <f t="shared" ref="J53:J58" si="5">K53</f>
        <v>50</v>
      </c>
      <c r="K53" s="44">
        <v>50</v>
      </c>
      <c r="L53" s="13" t="s">
        <v>22</v>
      </c>
      <c r="M53" s="12"/>
      <c r="N53" s="83"/>
    </row>
    <row r="54" spans="1:14" ht="21" customHeight="1">
      <c r="A54" s="97"/>
      <c r="B54" s="73"/>
      <c r="C54" s="74"/>
      <c r="D54" s="73"/>
      <c r="E54" s="85"/>
      <c r="F54" s="74"/>
      <c r="G54" s="73"/>
      <c r="H54" s="74"/>
      <c r="I54" s="12">
        <v>2026</v>
      </c>
      <c r="J54" s="44">
        <f t="shared" si="5"/>
        <v>50</v>
      </c>
      <c r="K54" s="44">
        <v>50</v>
      </c>
      <c r="L54" s="13" t="s">
        <v>22</v>
      </c>
      <c r="M54" s="12"/>
      <c r="N54" s="83"/>
    </row>
    <row r="55" spans="1:14" ht="20.25" customHeight="1">
      <c r="A55" s="97"/>
      <c r="B55" s="73"/>
      <c r="C55" s="74"/>
      <c r="D55" s="73"/>
      <c r="E55" s="85"/>
      <c r="F55" s="74"/>
      <c r="G55" s="73"/>
      <c r="H55" s="74"/>
      <c r="I55" s="12">
        <v>2027</v>
      </c>
      <c r="J55" s="44">
        <f t="shared" si="5"/>
        <v>50</v>
      </c>
      <c r="K55" s="44">
        <v>50</v>
      </c>
      <c r="L55" s="13" t="s">
        <v>22</v>
      </c>
      <c r="M55" s="12"/>
      <c r="N55" s="83"/>
    </row>
    <row r="56" spans="1:14" ht="22.5" customHeight="1">
      <c r="A56" s="97"/>
      <c r="B56" s="73"/>
      <c r="C56" s="74"/>
      <c r="D56" s="73"/>
      <c r="E56" s="85"/>
      <c r="F56" s="74"/>
      <c r="G56" s="73"/>
      <c r="H56" s="74"/>
      <c r="I56" s="12">
        <v>2028</v>
      </c>
      <c r="J56" s="44">
        <f t="shared" si="5"/>
        <v>50</v>
      </c>
      <c r="K56" s="44">
        <v>50</v>
      </c>
      <c r="L56" s="13" t="s">
        <v>22</v>
      </c>
      <c r="M56" s="12"/>
      <c r="N56" s="83"/>
    </row>
    <row r="57" spans="1:14" ht="22.5" customHeight="1">
      <c r="A57" s="97"/>
      <c r="B57" s="73"/>
      <c r="C57" s="74"/>
      <c r="D57" s="73"/>
      <c r="E57" s="85"/>
      <c r="F57" s="74"/>
      <c r="G57" s="73"/>
      <c r="H57" s="74"/>
      <c r="I57" s="12">
        <v>2029</v>
      </c>
      <c r="J57" s="44">
        <f t="shared" si="5"/>
        <v>50</v>
      </c>
      <c r="K57" s="44">
        <v>50</v>
      </c>
      <c r="L57" s="13" t="s">
        <v>22</v>
      </c>
      <c r="M57" s="12"/>
      <c r="N57" s="83"/>
    </row>
    <row r="58" spans="1:14" ht="46.5" customHeight="1">
      <c r="A58" s="98"/>
      <c r="B58" s="75"/>
      <c r="C58" s="76"/>
      <c r="D58" s="75"/>
      <c r="E58" s="86"/>
      <c r="F58" s="76"/>
      <c r="G58" s="75"/>
      <c r="H58" s="76"/>
      <c r="I58" s="12">
        <v>2030</v>
      </c>
      <c r="J58" s="44">
        <f t="shared" si="5"/>
        <v>50</v>
      </c>
      <c r="K58" s="44">
        <v>50</v>
      </c>
      <c r="L58" s="13" t="s">
        <v>22</v>
      </c>
      <c r="M58" s="12"/>
      <c r="N58" s="83"/>
    </row>
    <row r="59" spans="1:14" ht="63.75" customHeight="1">
      <c r="A59" s="96" t="s">
        <v>337</v>
      </c>
      <c r="B59" s="71" t="s">
        <v>122</v>
      </c>
      <c r="C59" s="72"/>
      <c r="D59" s="71" t="s">
        <v>39</v>
      </c>
      <c r="E59" s="84"/>
      <c r="F59" s="72"/>
      <c r="G59" s="71" t="s">
        <v>239</v>
      </c>
      <c r="H59" s="72"/>
      <c r="I59" s="46" t="s">
        <v>241</v>
      </c>
      <c r="J59" s="44">
        <f>SUM(J60:J66)</f>
        <v>910</v>
      </c>
      <c r="K59" s="44">
        <f>SUM(K60:K66)</f>
        <v>910</v>
      </c>
      <c r="L59" s="46" t="s">
        <v>16</v>
      </c>
      <c r="M59" s="46"/>
      <c r="N59" s="83" t="s">
        <v>123</v>
      </c>
    </row>
    <row r="60" spans="1:14" ht="23.25" customHeight="1">
      <c r="A60" s="97"/>
      <c r="B60" s="73"/>
      <c r="C60" s="74"/>
      <c r="D60" s="73"/>
      <c r="E60" s="85"/>
      <c r="F60" s="74"/>
      <c r="G60" s="73"/>
      <c r="H60" s="74"/>
      <c r="I60" s="12">
        <v>2024</v>
      </c>
      <c r="J60" s="44">
        <v>130</v>
      </c>
      <c r="K60" s="44">
        <v>130</v>
      </c>
      <c r="L60" s="13" t="s">
        <v>22</v>
      </c>
      <c r="M60" s="12"/>
      <c r="N60" s="83"/>
    </row>
    <row r="61" spans="1:14" ht="20.25" customHeight="1">
      <c r="A61" s="97"/>
      <c r="B61" s="73"/>
      <c r="C61" s="74"/>
      <c r="D61" s="73"/>
      <c r="E61" s="85"/>
      <c r="F61" s="74"/>
      <c r="G61" s="73"/>
      <c r="H61" s="74"/>
      <c r="I61" s="12">
        <v>2025</v>
      </c>
      <c r="J61" s="44">
        <v>130</v>
      </c>
      <c r="K61" s="44">
        <f t="shared" ref="K61:K66" si="6">J61</f>
        <v>130</v>
      </c>
      <c r="L61" s="13" t="s">
        <v>22</v>
      </c>
      <c r="M61" s="12"/>
      <c r="N61" s="83"/>
    </row>
    <row r="62" spans="1:14" ht="20.25" customHeight="1">
      <c r="A62" s="97"/>
      <c r="B62" s="73"/>
      <c r="C62" s="74"/>
      <c r="D62" s="73"/>
      <c r="E62" s="85"/>
      <c r="F62" s="74"/>
      <c r="G62" s="73"/>
      <c r="H62" s="74"/>
      <c r="I62" s="12">
        <v>2026</v>
      </c>
      <c r="J62" s="44">
        <v>130</v>
      </c>
      <c r="K62" s="44">
        <f t="shared" si="6"/>
        <v>130</v>
      </c>
      <c r="L62" s="13" t="s">
        <v>22</v>
      </c>
      <c r="M62" s="12"/>
      <c r="N62" s="83"/>
    </row>
    <row r="63" spans="1:14" ht="21" customHeight="1">
      <c r="A63" s="97"/>
      <c r="B63" s="73"/>
      <c r="C63" s="74"/>
      <c r="D63" s="73"/>
      <c r="E63" s="85"/>
      <c r="F63" s="74"/>
      <c r="G63" s="73"/>
      <c r="H63" s="74"/>
      <c r="I63" s="12">
        <v>2027</v>
      </c>
      <c r="J63" s="44">
        <v>130</v>
      </c>
      <c r="K63" s="44">
        <f t="shared" si="6"/>
        <v>130</v>
      </c>
      <c r="L63" s="13" t="s">
        <v>22</v>
      </c>
      <c r="M63" s="12"/>
      <c r="N63" s="83"/>
    </row>
    <row r="64" spans="1:14" ht="24.75" customHeight="1">
      <c r="A64" s="97"/>
      <c r="B64" s="73"/>
      <c r="C64" s="74"/>
      <c r="D64" s="73"/>
      <c r="E64" s="85"/>
      <c r="F64" s="74"/>
      <c r="G64" s="73"/>
      <c r="H64" s="74"/>
      <c r="I64" s="12">
        <v>2028</v>
      </c>
      <c r="J64" s="44">
        <v>130</v>
      </c>
      <c r="K64" s="44">
        <f t="shared" si="6"/>
        <v>130</v>
      </c>
      <c r="L64" s="13" t="s">
        <v>22</v>
      </c>
      <c r="M64" s="12"/>
      <c r="N64" s="83"/>
    </row>
    <row r="65" spans="1:14" ht="24" customHeight="1">
      <c r="A65" s="97"/>
      <c r="B65" s="73"/>
      <c r="C65" s="74"/>
      <c r="D65" s="73"/>
      <c r="E65" s="85"/>
      <c r="F65" s="74"/>
      <c r="G65" s="73"/>
      <c r="H65" s="74"/>
      <c r="I65" s="12">
        <v>2029</v>
      </c>
      <c r="J65" s="44">
        <v>130</v>
      </c>
      <c r="K65" s="44">
        <f t="shared" si="6"/>
        <v>130</v>
      </c>
      <c r="L65" s="13" t="s">
        <v>22</v>
      </c>
      <c r="M65" s="12"/>
      <c r="N65" s="83"/>
    </row>
    <row r="66" spans="1:14" ht="250.5" customHeight="1">
      <c r="A66" s="98"/>
      <c r="B66" s="75"/>
      <c r="C66" s="76"/>
      <c r="D66" s="75"/>
      <c r="E66" s="86"/>
      <c r="F66" s="76"/>
      <c r="G66" s="75"/>
      <c r="H66" s="76"/>
      <c r="I66" s="12">
        <v>2030</v>
      </c>
      <c r="J66" s="44">
        <v>130</v>
      </c>
      <c r="K66" s="44">
        <f t="shared" si="6"/>
        <v>130</v>
      </c>
      <c r="L66" s="13" t="s">
        <v>22</v>
      </c>
      <c r="M66" s="12"/>
      <c r="N66" s="83"/>
    </row>
    <row r="67" spans="1:14" ht="65.25" customHeight="1">
      <c r="A67" s="96" t="s">
        <v>338</v>
      </c>
      <c r="B67" s="71" t="s">
        <v>124</v>
      </c>
      <c r="C67" s="72"/>
      <c r="D67" s="71" t="s">
        <v>217</v>
      </c>
      <c r="E67" s="84"/>
      <c r="F67" s="72"/>
      <c r="G67" s="71" t="s">
        <v>239</v>
      </c>
      <c r="H67" s="72"/>
      <c r="I67" s="46" t="s">
        <v>241</v>
      </c>
      <c r="J67" s="44">
        <f>SUM(J68:J74)</f>
        <v>15400</v>
      </c>
      <c r="K67" s="44">
        <f>SUM(K68:K74)</f>
        <v>15400</v>
      </c>
      <c r="L67" s="46" t="s">
        <v>16</v>
      </c>
      <c r="M67" s="46"/>
      <c r="N67" s="83" t="s">
        <v>125</v>
      </c>
    </row>
    <row r="68" spans="1:14" ht="23.25" customHeight="1">
      <c r="A68" s="97"/>
      <c r="B68" s="73"/>
      <c r="C68" s="74"/>
      <c r="D68" s="73"/>
      <c r="E68" s="85"/>
      <c r="F68" s="74"/>
      <c r="G68" s="73"/>
      <c r="H68" s="74"/>
      <c r="I68" s="12">
        <v>2024</v>
      </c>
      <c r="J68" s="44">
        <v>2200</v>
      </c>
      <c r="K68" s="44">
        <f>J68</f>
        <v>2200</v>
      </c>
      <c r="L68" s="13" t="s">
        <v>22</v>
      </c>
      <c r="M68" s="12"/>
      <c r="N68" s="83"/>
    </row>
    <row r="69" spans="1:14" ht="23.25" customHeight="1">
      <c r="A69" s="97"/>
      <c r="B69" s="73"/>
      <c r="C69" s="74"/>
      <c r="D69" s="73"/>
      <c r="E69" s="85"/>
      <c r="F69" s="74"/>
      <c r="G69" s="73"/>
      <c r="H69" s="74"/>
      <c r="I69" s="12">
        <v>2025</v>
      </c>
      <c r="J69" s="44">
        <v>2200</v>
      </c>
      <c r="K69" s="44">
        <f t="shared" ref="K69:K74" si="7">J69</f>
        <v>2200</v>
      </c>
      <c r="L69" s="13" t="s">
        <v>22</v>
      </c>
      <c r="M69" s="12"/>
      <c r="N69" s="83"/>
    </row>
    <row r="70" spans="1:14" ht="21" customHeight="1">
      <c r="A70" s="97"/>
      <c r="B70" s="73"/>
      <c r="C70" s="74"/>
      <c r="D70" s="73"/>
      <c r="E70" s="85"/>
      <c r="F70" s="74"/>
      <c r="G70" s="73"/>
      <c r="H70" s="74"/>
      <c r="I70" s="12">
        <v>2026</v>
      </c>
      <c r="J70" s="44">
        <v>2200</v>
      </c>
      <c r="K70" s="44">
        <f t="shared" si="7"/>
        <v>2200</v>
      </c>
      <c r="L70" s="13" t="s">
        <v>22</v>
      </c>
      <c r="M70" s="12"/>
      <c r="N70" s="83"/>
    </row>
    <row r="71" spans="1:14" ht="23.25" customHeight="1">
      <c r="A71" s="97"/>
      <c r="B71" s="73"/>
      <c r="C71" s="74"/>
      <c r="D71" s="73"/>
      <c r="E71" s="85"/>
      <c r="F71" s="74"/>
      <c r="G71" s="73"/>
      <c r="H71" s="74"/>
      <c r="I71" s="12">
        <v>2027</v>
      </c>
      <c r="J71" s="44">
        <v>2200</v>
      </c>
      <c r="K71" s="44">
        <f t="shared" si="7"/>
        <v>2200</v>
      </c>
      <c r="L71" s="13" t="s">
        <v>22</v>
      </c>
      <c r="M71" s="12"/>
      <c r="N71" s="83"/>
    </row>
    <row r="72" spans="1:14" ht="24" customHeight="1">
      <c r="A72" s="97"/>
      <c r="B72" s="73"/>
      <c r="C72" s="74"/>
      <c r="D72" s="73"/>
      <c r="E72" s="85"/>
      <c r="F72" s="74"/>
      <c r="G72" s="73"/>
      <c r="H72" s="74"/>
      <c r="I72" s="12">
        <v>2028</v>
      </c>
      <c r="J72" s="44">
        <v>2200</v>
      </c>
      <c r="K72" s="44">
        <f t="shared" si="7"/>
        <v>2200</v>
      </c>
      <c r="L72" s="13" t="s">
        <v>22</v>
      </c>
      <c r="M72" s="12"/>
      <c r="N72" s="83"/>
    </row>
    <row r="73" spans="1:14" ht="24" customHeight="1">
      <c r="A73" s="97"/>
      <c r="B73" s="73"/>
      <c r="C73" s="74"/>
      <c r="D73" s="73"/>
      <c r="E73" s="85"/>
      <c r="F73" s="74"/>
      <c r="G73" s="73"/>
      <c r="H73" s="74"/>
      <c r="I73" s="12">
        <v>2029</v>
      </c>
      <c r="J73" s="44">
        <v>2200</v>
      </c>
      <c r="K73" s="44">
        <f t="shared" si="7"/>
        <v>2200</v>
      </c>
      <c r="L73" s="13" t="s">
        <v>22</v>
      </c>
      <c r="M73" s="12"/>
      <c r="N73" s="83"/>
    </row>
    <row r="74" spans="1:14" ht="211.5" customHeight="1">
      <c r="A74" s="98"/>
      <c r="B74" s="75"/>
      <c r="C74" s="76"/>
      <c r="D74" s="75"/>
      <c r="E74" s="86"/>
      <c r="F74" s="76"/>
      <c r="G74" s="75"/>
      <c r="H74" s="76"/>
      <c r="I74" s="12">
        <v>2030</v>
      </c>
      <c r="J74" s="44">
        <v>2200</v>
      </c>
      <c r="K74" s="44">
        <f t="shared" si="7"/>
        <v>2200</v>
      </c>
      <c r="L74" s="13" t="s">
        <v>22</v>
      </c>
      <c r="M74" s="12"/>
      <c r="N74" s="83"/>
    </row>
    <row r="75" spans="1:14" ht="63">
      <c r="A75" s="96" t="s">
        <v>339</v>
      </c>
      <c r="B75" s="71" t="s">
        <v>126</v>
      </c>
      <c r="C75" s="72"/>
      <c r="D75" s="71" t="s">
        <v>127</v>
      </c>
      <c r="E75" s="84"/>
      <c r="F75" s="72"/>
      <c r="G75" s="71" t="s">
        <v>239</v>
      </c>
      <c r="H75" s="72"/>
      <c r="I75" s="46" t="s">
        <v>241</v>
      </c>
      <c r="J75" s="44">
        <f>SUM(J76:J82)</f>
        <v>10000</v>
      </c>
      <c r="K75" s="44">
        <f>SUM(K76:K82)</f>
        <v>10000</v>
      </c>
      <c r="L75" s="46" t="s">
        <v>16</v>
      </c>
      <c r="M75" s="46"/>
      <c r="N75" s="83" t="s">
        <v>117</v>
      </c>
    </row>
    <row r="76" spans="1:14" ht="20.25" customHeight="1">
      <c r="A76" s="97"/>
      <c r="B76" s="73"/>
      <c r="C76" s="74"/>
      <c r="D76" s="73"/>
      <c r="E76" s="85"/>
      <c r="F76" s="74"/>
      <c r="G76" s="73"/>
      <c r="H76" s="74"/>
      <c r="I76" s="12">
        <v>2024</v>
      </c>
      <c r="J76" s="44">
        <v>1000</v>
      </c>
      <c r="K76" s="44">
        <f>J76</f>
        <v>1000</v>
      </c>
      <c r="L76" s="13" t="s">
        <v>22</v>
      </c>
      <c r="M76" s="12"/>
      <c r="N76" s="83"/>
    </row>
    <row r="77" spans="1:14" s="64" customFormat="1" ht="21" customHeight="1">
      <c r="A77" s="97"/>
      <c r="B77" s="73"/>
      <c r="C77" s="74"/>
      <c r="D77" s="73"/>
      <c r="E77" s="85"/>
      <c r="F77" s="74"/>
      <c r="G77" s="73"/>
      <c r="H77" s="74"/>
      <c r="I77" s="12">
        <v>2025</v>
      </c>
      <c r="J77" s="44">
        <v>1500</v>
      </c>
      <c r="K77" s="44">
        <f t="shared" ref="K77:K82" si="8">J77</f>
        <v>1500</v>
      </c>
      <c r="L77" s="13" t="s">
        <v>22</v>
      </c>
      <c r="M77" s="12"/>
      <c r="N77" s="83"/>
    </row>
    <row r="78" spans="1:14" ht="20.25" customHeight="1">
      <c r="A78" s="97"/>
      <c r="B78" s="73"/>
      <c r="C78" s="74"/>
      <c r="D78" s="73"/>
      <c r="E78" s="85"/>
      <c r="F78" s="74"/>
      <c r="G78" s="73"/>
      <c r="H78" s="74"/>
      <c r="I78" s="12">
        <v>2026</v>
      </c>
      <c r="J78" s="44">
        <v>1500</v>
      </c>
      <c r="K78" s="44">
        <f t="shared" si="8"/>
        <v>1500</v>
      </c>
      <c r="L78" s="13" t="s">
        <v>22</v>
      </c>
      <c r="M78" s="12"/>
      <c r="N78" s="83"/>
    </row>
    <row r="79" spans="1:14" ht="19.5" customHeight="1">
      <c r="A79" s="97"/>
      <c r="B79" s="73"/>
      <c r="C79" s="74"/>
      <c r="D79" s="73"/>
      <c r="E79" s="85"/>
      <c r="F79" s="74"/>
      <c r="G79" s="73"/>
      <c r="H79" s="74"/>
      <c r="I79" s="12">
        <v>2027</v>
      </c>
      <c r="J79" s="44">
        <v>1500</v>
      </c>
      <c r="K79" s="44">
        <f t="shared" si="8"/>
        <v>1500</v>
      </c>
      <c r="L79" s="13" t="s">
        <v>22</v>
      </c>
      <c r="M79" s="12"/>
      <c r="N79" s="83"/>
    </row>
    <row r="80" spans="1:14" ht="21.75" customHeight="1">
      <c r="A80" s="97"/>
      <c r="B80" s="73"/>
      <c r="C80" s="74"/>
      <c r="D80" s="73"/>
      <c r="E80" s="85"/>
      <c r="F80" s="74"/>
      <c r="G80" s="73"/>
      <c r="H80" s="74"/>
      <c r="I80" s="12">
        <v>2028</v>
      </c>
      <c r="J80" s="44">
        <v>1500</v>
      </c>
      <c r="K80" s="44">
        <f t="shared" si="8"/>
        <v>1500</v>
      </c>
      <c r="L80" s="13" t="s">
        <v>22</v>
      </c>
      <c r="M80" s="12"/>
      <c r="N80" s="83"/>
    </row>
    <row r="81" spans="1:15" ht="21" customHeight="1">
      <c r="A81" s="97"/>
      <c r="B81" s="73"/>
      <c r="C81" s="74"/>
      <c r="D81" s="73"/>
      <c r="E81" s="85"/>
      <c r="F81" s="74"/>
      <c r="G81" s="73"/>
      <c r="H81" s="74"/>
      <c r="I81" s="12">
        <v>2029</v>
      </c>
      <c r="J81" s="44">
        <v>1500</v>
      </c>
      <c r="K81" s="44">
        <f t="shared" si="8"/>
        <v>1500</v>
      </c>
      <c r="L81" s="13" t="s">
        <v>22</v>
      </c>
      <c r="M81" s="12"/>
      <c r="N81" s="83"/>
    </row>
    <row r="82" spans="1:15" ht="20.25" customHeight="1">
      <c r="A82" s="98"/>
      <c r="B82" s="75"/>
      <c r="C82" s="76"/>
      <c r="D82" s="75"/>
      <c r="E82" s="86"/>
      <c r="F82" s="76"/>
      <c r="G82" s="73"/>
      <c r="H82" s="74"/>
      <c r="I82" s="12">
        <v>2030</v>
      </c>
      <c r="J82" s="44">
        <v>1500</v>
      </c>
      <c r="K82" s="44">
        <f t="shared" si="8"/>
        <v>1500</v>
      </c>
      <c r="L82" s="13" t="s">
        <v>22</v>
      </c>
      <c r="M82" s="12"/>
      <c r="N82" s="83"/>
    </row>
    <row r="83" spans="1:15" s="64" customFormat="1" ht="15.75">
      <c r="A83" s="55"/>
      <c r="B83" s="89" t="s">
        <v>253</v>
      </c>
      <c r="C83" s="89"/>
      <c r="D83" s="89"/>
      <c r="E83" s="89"/>
      <c r="F83" s="89"/>
      <c r="G83" s="89"/>
      <c r="H83" s="89"/>
      <c r="I83" s="89"/>
      <c r="J83" s="45">
        <f>J11+J19+J27+J35+J43+J51+J59+J67+J75</f>
        <v>45210</v>
      </c>
      <c r="K83" s="45">
        <f>K11+K19+K27+K35+K43+K51+K59+K67+K75</f>
        <v>45210</v>
      </c>
      <c r="L83" s="55"/>
      <c r="M83" s="55"/>
      <c r="N83" s="55"/>
    </row>
    <row r="84" spans="1:15" ht="49.5" customHeight="1">
      <c r="A84" s="3" t="s">
        <v>389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54"/>
    </row>
    <row r="85" spans="1:15" ht="18.75">
      <c r="A85" s="3" t="s">
        <v>390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80" t="s">
        <v>254</v>
      </c>
      <c r="N85" s="80"/>
      <c r="O85" s="70"/>
    </row>
    <row r="86" spans="1:15" ht="15.7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</row>
    <row r="87" spans="1:15" ht="15.7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123"/>
      <c r="N87" s="123"/>
      <c r="O87" s="123"/>
    </row>
    <row r="88" spans="1:15" ht="15.7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</row>
    <row r="89" spans="1:15" ht="15.7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123"/>
      <c r="N89" s="123"/>
      <c r="O89" s="123"/>
    </row>
    <row r="90" spans="1:15" ht="15.7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 ht="15.7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123"/>
      <c r="N91" s="123"/>
      <c r="O91" s="123"/>
    </row>
    <row r="92" spans="1:15" ht="15.75">
      <c r="A92" s="124"/>
      <c r="B92" s="125"/>
      <c r="C92" s="125"/>
      <c r="D92" s="125"/>
      <c r="E92" s="125"/>
      <c r="F92" s="125"/>
      <c r="G92" s="125"/>
      <c r="H92" s="125"/>
      <c r="I92" s="5"/>
      <c r="J92" s="8"/>
      <c r="K92" s="8"/>
      <c r="L92" s="5"/>
      <c r="M92" s="5"/>
      <c r="N92" s="125"/>
    </row>
    <row r="93" spans="1:15" ht="91.5" customHeight="1">
      <c r="A93" s="124"/>
      <c r="B93" s="125"/>
      <c r="C93" s="125"/>
      <c r="D93" s="125"/>
      <c r="E93" s="125"/>
      <c r="F93" s="125"/>
      <c r="G93" s="125"/>
      <c r="H93" s="125"/>
      <c r="I93" s="8"/>
      <c r="J93" s="8"/>
      <c r="K93" s="8"/>
      <c r="L93" s="9"/>
      <c r="M93" s="8"/>
      <c r="N93" s="125"/>
    </row>
    <row r="94" spans="1:15" ht="47.25" customHeight="1">
      <c r="A94" s="124"/>
      <c r="B94" s="125"/>
      <c r="C94" s="125"/>
      <c r="D94" s="125"/>
      <c r="E94" s="125"/>
      <c r="F94" s="125"/>
      <c r="G94" s="125"/>
      <c r="H94" s="125"/>
      <c r="I94" s="8"/>
      <c r="J94" s="8"/>
      <c r="K94" s="8"/>
      <c r="L94" s="9"/>
      <c r="M94" s="8"/>
      <c r="N94" s="125"/>
    </row>
    <row r="95" spans="1:15" ht="15.75">
      <c r="A95" s="124"/>
      <c r="B95" s="125"/>
      <c r="C95" s="125"/>
      <c r="D95" s="125"/>
      <c r="E95" s="125"/>
      <c r="F95" s="125"/>
      <c r="G95" s="125"/>
      <c r="H95" s="125"/>
      <c r="I95" s="8"/>
      <c r="J95" s="8"/>
      <c r="K95" s="8"/>
      <c r="L95" s="9"/>
      <c r="M95" s="8"/>
      <c r="N95" s="125"/>
    </row>
    <row r="96" spans="1:15" ht="15.75">
      <c r="A96" s="124"/>
      <c r="B96" s="125"/>
      <c r="C96" s="125"/>
      <c r="D96" s="125"/>
      <c r="E96" s="125"/>
      <c r="F96" s="125"/>
      <c r="G96" s="125"/>
      <c r="H96" s="125"/>
      <c r="I96" s="8"/>
      <c r="J96" s="8"/>
      <c r="K96" s="8"/>
      <c r="L96" s="9"/>
      <c r="M96" s="8"/>
      <c r="N96" s="125"/>
    </row>
    <row r="97" spans="1:14" ht="15.75">
      <c r="A97" s="124"/>
      <c r="B97" s="125"/>
      <c r="C97" s="125"/>
      <c r="D97" s="125"/>
      <c r="E97" s="125"/>
      <c r="F97" s="125"/>
      <c r="G97" s="125"/>
      <c r="H97" s="125"/>
      <c r="I97" s="8"/>
      <c r="J97" s="8"/>
      <c r="K97" s="8"/>
      <c r="L97" s="9"/>
      <c r="M97" s="8"/>
      <c r="N97" s="125"/>
    </row>
    <row r="98" spans="1:14" ht="15.75">
      <c r="A98" s="124"/>
      <c r="B98" s="125"/>
      <c r="C98" s="125"/>
      <c r="D98" s="125"/>
      <c r="E98" s="125"/>
      <c r="F98" s="125"/>
      <c r="G98" s="125"/>
      <c r="H98" s="125"/>
      <c r="I98" s="8"/>
      <c r="J98" s="8"/>
      <c r="K98" s="8"/>
      <c r="L98" s="9"/>
      <c r="M98" s="8"/>
      <c r="N98" s="125"/>
    </row>
    <row r="99" spans="1:14" ht="15.75">
      <c r="A99" s="124"/>
      <c r="B99" s="125"/>
      <c r="C99" s="125"/>
      <c r="D99" s="125"/>
      <c r="E99" s="125"/>
      <c r="F99" s="125"/>
      <c r="G99" s="125"/>
      <c r="H99" s="125"/>
      <c r="I99" s="8"/>
      <c r="J99" s="8"/>
      <c r="K99" s="8"/>
      <c r="L99" s="9"/>
      <c r="M99" s="8"/>
      <c r="N99" s="125"/>
    </row>
    <row r="100" spans="1:14" ht="15.75">
      <c r="A100" s="124"/>
      <c r="B100" s="125"/>
      <c r="C100" s="125"/>
      <c r="D100" s="125"/>
      <c r="E100" s="125"/>
      <c r="F100" s="125"/>
      <c r="G100" s="125"/>
      <c r="H100" s="125"/>
      <c r="I100" s="5"/>
      <c r="J100" s="8"/>
      <c r="K100" s="8"/>
      <c r="L100" s="5"/>
      <c r="M100" s="5"/>
      <c r="N100" s="125"/>
    </row>
    <row r="101" spans="1:14" ht="84.75" customHeight="1">
      <c r="A101" s="124"/>
      <c r="B101" s="125"/>
      <c r="C101" s="125"/>
      <c r="D101" s="125"/>
      <c r="E101" s="125"/>
      <c r="F101" s="125"/>
      <c r="G101" s="125"/>
      <c r="H101" s="125"/>
      <c r="I101" s="8"/>
      <c r="J101" s="8"/>
      <c r="K101" s="8"/>
      <c r="L101" s="9"/>
      <c r="M101" s="8"/>
      <c r="N101" s="125"/>
    </row>
    <row r="102" spans="1:14" ht="15.75">
      <c r="A102" s="124"/>
      <c r="B102" s="125"/>
      <c r="C102" s="125"/>
      <c r="D102" s="125"/>
      <c r="E102" s="125"/>
      <c r="F102" s="125"/>
      <c r="G102" s="125"/>
      <c r="H102" s="125"/>
      <c r="I102" s="8"/>
      <c r="J102" s="8"/>
      <c r="K102" s="8"/>
      <c r="L102" s="9"/>
      <c r="M102" s="8"/>
      <c r="N102" s="125"/>
    </row>
    <row r="103" spans="1:14" ht="15.75">
      <c r="A103" s="124"/>
      <c r="B103" s="125"/>
      <c r="C103" s="125"/>
      <c r="D103" s="125"/>
      <c r="E103" s="125"/>
      <c r="F103" s="125"/>
      <c r="G103" s="125"/>
      <c r="H103" s="125"/>
      <c r="I103" s="8"/>
      <c r="J103" s="8"/>
      <c r="K103" s="8"/>
      <c r="L103" s="9"/>
      <c r="M103" s="8"/>
      <c r="N103" s="125"/>
    </row>
    <row r="104" spans="1:14" ht="15.75">
      <c r="A104" s="124"/>
      <c r="B104" s="125"/>
      <c r="C104" s="125"/>
      <c r="D104" s="125"/>
      <c r="E104" s="125"/>
      <c r="F104" s="125"/>
      <c r="G104" s="125"/>
      <c r="H104" s="125"/>
      <c r="I104" s="8"/>
      <c r="J104" s="8"/>
      <c r="K104" s="8"/>
      <c r="L104" s="9"/>
      <c r="M104" s="8"/>
      <c r="N104" s="125"/>
    </row>
    <row r="105" spans="1:14" ht="15.75">
      <c r="A105" s="124"/>
      <c r="B105" s="125"/>
      <c r="C105" s="125"/>
      <c r="D105" s="125"/>
      <c r="E105" s="125"/>
      <c r="F105" s="125"/>
      <c r="G105" s="125"/>
      <c r="H105" s="125"/>
      <c r="I105" s="8"/>
      <c r="J105" s="8"/>
      <c r="K105" s="8"/>
      <c r="L105" s="9"/>
      <c r="M105" s="8"/>
      <c r="N105" s="125"/>
    </row>
    <row r="106" spans="1:14" ht="15.75">
      <c r="A106" s="124"/>
      <c r="B106" s="125"/>
      <c r="C106" s="125"/>
      <c r="D106" s="125"/>
      <c r="E106" s="125"/>
      <c r="F106" s="125"/>
      <c r="G106" s="125"/>
      <c r="H106" s="125"/>
      <c r="I106" s="8"/>
      <c r="J106" s="8"/>
      <c r="K106" s="8"/>
      <c r="L106" s="9"/>
      <c r="M106" s="8"/>
      <c r="N106" s="125"/>
    </row>
    <row r="107" spans="1:14" ht="15.75">
      <c r="A107" s="124"/>
      <c r="B107" s="125"/>
      <c r="C107" s="125"/>
      <c r="D107" s="125"/>
      <c r="E107" s="125"/>
      <c r="F107" s="125"/>
      <c r="G107" s="125"/>
      <c r="H107" s="125"/>
      <c r="I107" s="8"/>
      <c r="J107" s="8"/>
      <c r="K107" s="8"/>
      <c r="L107" s="9"/>
      <c r="M107" s="8"/>
      <c r="N107" s="125"/>
    </row>
    <row r="108" spans="1:14" ht="15.75">
      <c r="A108" s="124"/>
      <c r="B108" s="125"/>
      <c r="C108" s="125"/>
      <c r="D108" s="125"/>
      <c r="E108" s="125"/>
      <c r="F108" s="125"/>
      <c r="G108" s="125"/>
      <c r="H108" s="125"/>
      <c r="I108" s="5"/>
      <c r="J108" s="8"/>
      <c r="K108" s="8"/>
      <c r="L108" s="5"/>
      <c r="M108" s="5"/>
      <c r="N108" s="125"/>
    </row>
    <row r="109" spans="1:14" ht="78" customHeight="1">
      <c r="A109" s="124"/>
      <c r="B109" s="125"/>
      <c r="C109" s="125"/>
      <c r="D109" s="125"/>
      <c r="E109" s="125"/>
      <c r="F109" s="125"/>
      <c r="G109" s="125"/>
      <c r="H109" s="125"/>
      <c r="I109" s="8"/>
      <c r="J109" s="8"/>
      <c r="K109" s="8"/>
      <c r="L109" s="9"/>
      <c r="M109" s="8"/>
      <c r="N109" s="125"/>
    </row>
    <row r="110" spans="1:14" ht="15.75">
      <c r="A110" s="124"/>
      <c r="B110" s="125"/>
      <c r="C110" s="125"/>
      <c r="D110" s="125"/>
      <c r="E110" s="125"/>
      <c r="F110" s="125"/>
      <c r="G110" s="125"/>
      <c r="H110" s="125"/>
      <c r="I110" s="8"/>
      <c r="J110" s="8"/>
      <c r="K110" s="8"/>
      <c r="L110" s="9"/>
      <c r="M110" s="8"/>
      <c r="N110" s="125"/>
    </row>
    <row r="111" spans="1:14" ht="15.75">
      <c r="A111" s="124"/>
      <c r="B111" s="125"/>
      <c r="C111" s="125"/>
      <c r="D111" s="125"/>
      <c r="E111" s="125"/>
      <c r="F111" s="125"/>
      <c r="G111" s="125"/>
      <c r="H111" s="125"/>
      <c r="I111" s="8"/>
      <c r="J111" s="8"/>
      <c r="K111" s="8"/>
      <c r="L111" s="9"/>
      <c r="M111" s="8"/>
      <c r="N111" s="125"/>
    </row>
    <row r="112" spans="1:14" ht="15.75">
      <c r="A112" s="124"/>
      <c r="B112" s="125"/>
      <c r="C112" s="125"/>
      <c r="D112" s="125"/>
      <c r="E112" s="125"/>
      <c r="F112" s="125"/>
      <c r="G112" s="125"/>
      <c r="H112" s="125"/>
      <c r="I112" s="8"/>
      <c r="J112" s="8"/>
      <c r="K112" s="8"/>
      <c r="L112" s="9"/>
      <c r="M112" s="8"/>
      <c r="N112" s="125"/>
    </row>
    <row r="113" spans="1:14" ht="15.75">
      <c r="A113" s="124"/>
      <c r="B113" s="125"/>
      <c r="C113" s="125"/>
      <c r="D113" s="125"/>
      <c r="E113" s="125"/>
      <c r="F113" s="125"/>
      <c r="G113" s="125"/>
      <c r="H113" s="125"/>
      <c r="I113" s="8"/>
      <c r="J113" s="8"/>
      <c r="K113" s="8"/>
      <c r="L113" s="9"/>
      <c r="M113" s="8"/>
      <c r="N113" s="125"/>
    </row>
    <row r="114" spans="1:14" ht="15.75">
      <c r="A114" s="124"/>
      <c r="B114" s="125"/>
      <c r="C114" s="125"/>
      <c r="D114" s="125"/>
      <c r="E114" s="125"/>
      <c r="F114" s="125"/>
      <c r="G114" s="125"/>
      <c r="H114" s="125"/>
      <c r="I114" s="8"/>
      <c r="J114" s="8"/>
      <c r="K114" s="8"/>
      <c r="L114" s="9"/>
      <c r="M114" s="8"/>
      <c r="N114" s="125"/>
    </row>
    <row r="115" spans="1:14" ht="15.75">
      <c r="A115" s="124"/>
      <c r="B115" s="125"/>
      <c r="C115" s="125"/>
      <c r="D115" s="125"/>
      <c r="E115" s="125"/>
      <c r="F115" s="125"/>
      <c r="G115" s="125"/>
      <c r="H115" s="125"/>
      <c r="I115" s="8"/>
      <c r="J115" s="8"/>
      <c r="K115" s="8"/>
      <c r="L115" s="9"/>
      <c r="M115" s="8"/>
      <c r="N115" s="125"/>
    </row>
    <row r="116" spans="1:14" ht="15.75">
      <c r="A116" s="124"/>
      <c r="B116" s="125"/>
      <c r="C116" s="125"/>
      <c r="D116" s="125"/>
      <c r="E116" s="125"/>
      <c r="F116" s="125"/>
      <c r="G116" s="125"/>
      <c r="H116" s="125"/>
      <c r="I116" s="5"/>
      <c r="J116" s="8"/>
      <c r="K116" s="8"/>
      <c r="L116" s="5"/>
      <c r="M116" s="5"/>
      <c r="N116" s="125"/>
    </row>
    <row r="117" spans="1:14" ht="82.5" customHeight="1">
      <c r="A117" s="124"/>
      <c r="B117" s="125"/>
      <c r="C117" s="125"/>
      <c r="D117" s="125"/>
      <c r="E117" s="125"/>
      <c r="F117" s="125"/>
      <c r="G117" s="125"/>
      <c r="H117" s="125"/>
      <c r="I117" s="8"/>
      <c r="J117" s="8"/>
      <c r="K117" s="8"/>
      <c r="L117" s="9"/>
      <c r="M117" s="8"/>
      <c r="N117" s="125"/>
    </row>
    <row r="118" spans="1:14" ht="47.25" customHeight="1">
      <c r="A118" s="124"/>
      <c r="B118" s="125"/>
      <c r="C118" s="125"/>
      <c r="D118" s="125"/>
      <c r="E118" s="125"/>
      <c r="F118" s="125"/>
      <c r="G118" s="125"/>
      <c r="H118" s="125"/>
      <c r="I118" s="8"/>
      <c r="J118" s="8"/>
      <c r="K118" s="8"/>
      <c r="L118" s="9"/>
      <c r="M118" s="8"/>
      <c r="N118" s="125"/>
    </row>
    <row r="119" spans="1:14" ht="15.75">
      <c r="A119" s="124"/>
      <c r="B119" s="125"/>
      <c r="C119" s="125"/>
      <c r="D119" s="125"/>
      <c r="E119" s="125"/>
      <c r="F119" s="125"/>
      <c r="G119" s="125"/>
      <c r="H119" s="125"/>
      <c r="I119" s="8"/>
      <c r="J119" s="8"/>
      <c r="K119" s="8"/>
      <c r="L119" s="9"/>
      <c r="M119" s="8"/>
      <c r="N119" s="125"/>
    </row>
    <row r="120" spans="1:14" ht="15.75">
      <c r="A120" s="124"/>
      <c r="B120" s="125"/>
      <c r="C120" s="125"/>
      <c r="D120" s="125"/>
      <c r="E120" s="125"/>
      <c r="F120" s="125"/>
      <c r="G120" s="125"/>
      <c r="H120" s="125"/>
      <c r="I120" s="8"/>
      <c r="J120" s="8"/>
      <c r="K120" s="8"/>
      <c r="L120" s="9"/>
      <c r="M120" s="8"/>
      <c r="N120" s="125"/>
    </row>
    <row r="121" spans="1:14" ht="15.75">
      <c r="A121" s="124"/>
      <c r="B121" s="125"/>
      <c r="C121" s="125"/>
      <c r="D121" s="125"/>
      <c r="E121" s="125"/>
      <c r="F121" s="125"/>
      <c r="G121" s="125"/>
      <c r="H121" s="125"/>
      <c r="I121" s="8"/>
      <c r="J121" s="8"/>
      <c r="K121" s="8"/>
      <c r="L121" s="9"/>
      <c r="M121" s="8"/>
      <c r="N121" s="125"/>
    </row>
    <row r="122" spans="1:14" ht="15.75">
      <c r="A122" s="124"/>
      <c r="B122" s="125"/>
      <c r="C122" s="125"/>
      <c r="D122" s="125"/>
      <c r="E122" s="125"/>
      <c r="F122" s="125"/>
      <c r="G122" s="125"/>
      <c r="H122" s="125"/>
      <c r="I122" s="8"/>
      <c r="J122" s="8"/>
      <c r="K122" s="8"/>
      <c r="L122" s="9"/>
      <c r="M122" s="8"/>
      <c r="N122" s="125"/>
    </row>
    <row r="123" spans="1:14" ht="15.75">
      <c r="A123" s="124"/>
      <c r="B123" s="125"/>
      <c r="C123" s="125"/>
      <c r="D123" s="125"/>
      <c r="E123" s="125"/>
      <c r="F123" s="125"/>
      <c r="G123" s="125"/>
      <c r="H123" s="125"/>
      <c r="I123" s="8"/>
      <c r="J123" s="8"/>
      <c r="K123" s="8"/>
      <c r="L123" s="9"/>
      <c r="M123" s="8"/>
      <c r="N123" s="125"/>
    </row>
    <row r="124" spans="1:14" ht="15.75">
      <c r="A124" s="124"/>
      <c r="B124" s="125"/>
      <c r="C124" s="125"/>
      <c r="D124" s="125"/>
      <c r="E124" s="125"/>
      <c r="F124" s="125"/>
      <c r="G124" s="125"/>
      <c r="H124" s="125"/>
      <c r="I124" s="5"/>
      <c r="J124" s="8"/>
      <c r="K124" s="8"/>
      <c r="L124" s="5"/>
      <c r="M124" s="5"/>
      <c r="N124" s="125"/>
    </row>
    <row r="125" spans="1:14" ht="15.75">
      <c r="A125" s="124"/>
      <c r="B125" s="125"/>
      <c r="C125" s="125"/>
      <c r="D125" s="125"/>
      <c r="E125" s="125"/>
      <c r="F125" s="125"/>
      <c r="G125" s="125"/>
      <c r="H125" s="125"/>
      <c r="I125" s="8"/>
      <c r="J125" s="8"/>
      <c r="K125" s="8"/>
      <c r="L125" s="9"/>
      <c r="M125" s="8"/>
      <c r="N125" s="125"/>
    </row>
    <row r="126" spans="1:14" ht="15.75">
      <c r="A126" s="124"/>
      <c r="B126" s="125"/>
      <c r="C126" s="125"/>
      <c r="D126" s="125"/>
      <c r="E126" s="125"/>
      <c r="F126" s="125"/>
      <c r="G126" s="125"/>
      <c r="H126" s="125"/>
      <c r="I126" s="8"/>
      <c r="J126" s="8"/>
      <c r="K126" s="8"/>
      <c r="L126" s="9"/>
      <c r="M126" s="8"/>
      <c r="N126" s="125"/>
    </row>
    <row r="127" spans="1:14" ht="15.75">
      <c r="A127" s="124"/>
      <c r="B127" s="125"/>
      <c r="C127" s="125"/>
      <c r="D127" s="125"/>
      <c r="E127" s="125"/>
      <c r="F127" s="125"/>
      <c r="G127" s="125"/>
      <c r="H127" s="125"/>
      <c r="I127" s="8"/>
      <c r="J127" s="8"/>
      <c r="K127" s="8"/>
      <c r="L127" s="9"/>
      <c r="M127" s="8"/>
      <c r="N127" s="125"/>
    </row>
    <row r="128" spans="1:14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8"/>
      <c r="J129" s="8"/>
      <c r="K129" s="8"/>
      <c r="L129" s="9"/>
      <c r="M129" s="8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8"/>
      <c r="J131" s="8"/>
      <c r="K131" s="8"/>
      <c r="L131" s="9"/>
      <c r="M131" s="8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5"/>
      <c r="J132" s="8"/>
      <c r="K132" s="8"/>
      <c r="L132" s="5"/>
      <c r="M132" s="5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8"/>
      <c r="J133" s="8"/>
      <c r="K133" s="8"/>
      <c r="L133" s="9"/>
      <c r="M133" s="8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8"/>
      <c r="J134" s="8"/>
      <c r="K134" s="8"/>
      <c r="L134" s="9"/>
      <c r="M134" s="8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8"/>
      <c r="J135" s="8"/>
      <c r="K135" s="8"/>
      <c r="L135" s="9"/>
      <c r="M135" s="8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8"/>
      <c r="J137" s="8"/>
      <c r="K137" s="8"/>
      <c r="L137" s="9"/>
      <c r="M137" s="8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8"/>
      <c r="J139" s="8"/>
      <c r="K139" s="8"/>
      <c r="L139" s="9"/>
      <c r="M139" s="8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5"/>
      <c r="J140" s="8"/>
      <c r="K140" s="8"/>
      <c r="L140" s="5"/>
      <c r="M140" s="5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8"/>
      <c r="J141" s="8"/>
      <c r="K141" s="8"/>
      <c r="L141" s="9"/>
      <c r="M141" s="8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8"/>
      <c r="K142" s="8"/>
      <c r="L142" s="9"/>
      <c r="M142" s="8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8"/>
      <c r="K143" s="8"/>
      <c r="L143" s="9"/>
      <c r="M143" s="8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8"/>
      <c r="J147" s="8"/>
      <c r="K147" s="8"/>
      <c r="L147" s="9"/>
      <c r="M147" s="8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5"/>
      <c r="J148" s="8"/>
      <c r="K148" s="8"/>
      <c r="L148" s="5"/>
      <c r="M148" s="5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8"/>
      <c r="J149" s="8"/>
      <c r="K149" s="8"/>
      <c r="L149" s="9"/>
      <c r="M149" s="8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8"/>
      <c r="J155" s="8"/>
      <c r="K155" s="8"/>
      <c r="L155" s="9"/>
      <c r="M155" s="8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5"/>
      <c r="J156" s="8"/>
      <c r="K156" s="8"/>
      <c r="L156" s="5"/>
      <c r="M156" s="5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8"/>
      <c r="J157" s="8"/>
      <c r="K157" s="8"/>
      <c r="L157" s="9"/>
      <c r="M157" s="8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8"/>
      <c r="J163" s="8"/>
      <c r="K163" s="8"/>
      <c r="L163" s="9"/>
      <c r="M163" s="8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5"/>
      <c r="J164" s="8"/>
      <c r="K164" s="8"/>
      <c r="L164" s="5"/>
      <c r="M164" s="5"/>
      <c r="N164" s="125"/>
    </row>
    <row r="165" spans="1:14" ht="15.75">
      <c r="A165" s="124"/>
      <c r="B165" s="125"/>
      <c r="C165" s="125"/>
      <c r="D165" s="125"/>
      <c r="E165" s="125"/>
      <c r="F165" s="125"/>
      <c r="G165" s="125"/>
      <c r="H165" s="125"/>
      <c r="I165" s="8"/>
      <c r="J165" s="8"/>
      <c r="K165" s="8"/>
      <c r="L165" s="9"/>
      <c r="M165" s="8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8"/>
      <c r="J171" s="8"/>
      <c r="K171" s="8"/>
      <c r="L171" s="9"/>
      <c r="M171" s="8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5"/>
      <c r="J172" s="8"/>
      <c r="K172" s="8"/>
      <c r="L172" s="5"/>
      <c r="M172" s="5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8"/>
      <c r="J173" s="8"/>
      <c r="K173" s="8"/>
      <c r="L173" s="9"/>
      <c r="M173" s="8"/>
      <c r="N173" s="125"/>
    </row>
    <row r="174" spans="1:14" ht="47.25" customHeight="1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15.75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8"/>
      <c r="J179" s="8"/>
      <c r="K179" s="8"/>
      <c r="L179" s="9"/>
      <c r="M179" s="8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5"/>
      <c r="J180" s="8"/>
      <c r="K180" s="8"/>
      <c r="L180" s="5"/>
      <c r="M180" s="5"/>
      <c r="N180" s="125"/>
    </row>
    <row r="181" spans="1:14" ht="15.75">
      <c r="A181" s="124"/>
      <c r="B181" s="125"/>
      <c r="C181" s="125"/>
      <c r="D181" s="125"/>
      <c r="E181" s="125"/>
      <c r="F181" s="125"/>
      <c r="G181" s="125"/>
      <c r="H181" s="125"/>
      <c r="I181" s="8"/>
      <c r="J181" s="8"/>
      <c r="K181" s="8"/>
      <c r="L181" s="9"/>
      <c r="M181" s="8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15.75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8"/>
      <c r="J187" s="8"/>
      <c r="K187" s="8"/>
      <c r="L187" s="9"/>
      <c r="M187" s="8"/>
      <c r="N187" s="125"/>
    </row>
    <row r="188" spans="1:14" ht="15.75">
      <c r="A188" s="124"/>
      <c r="B188" s="125"/>
      <c r="C188" s="125"/>
      <c r="D188" s="125"/>
      <c r="E188" s="125"/>
      <c r="F188" s="125"/>
      <c r="G188" s="125"/>
      <c r="H188" s="125"/>
      <c r="I188" s="5"/>
      <c r="J188" s="8"/>
      <c r="K188" s="8"/>
      <c r="L188" s="5"/>
      <c r="M188" s="5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8"/>
      <c r="J189" s="8"/>
      <c r="K189" s="8"/>
      <c r="L189" s="9"/>
      <c r="M189" s="8"/>
      <c r="N189" s="125"/>
    </row>
    <row r="190" spans="1:14" ht="47.25" customHeight="1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15.75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8"/>
      <c r="J195" s="8"/>
      <c r="K195" s="8"/>
      <c r="L195" s="9"/>
      <c r="M195" s="8"/>
      <c r="N195" s="125"/>
    </row>
    <row r="196" spans="1:14" ht="15.75">
      <c r="A196" s="124"/>
      <c r="B196" s="125"/>
      <c r="C196" s="125"/>
      <c r="D196" s="125"/>
      <c r="E196" s="125"/>
      <c r="F196" s="125"/>
      <c r="G196" s="125"/>
      <c r="H196" s="125"/>
      <c r="I196" s="5"/>
      <c r="J196" s="8"/>
      <c r="K196" s="8"/>
      <c r="L196" s="5"/>
      <c r="M196" s="5"/>
      <c r="N196" s="125"/>
    </row>
    <row r="197" spans="1:14" ht="84.75" customHeight="1">
      <c r="A197" s="124"/>
      <c r="B197" s="125"/>
      <c r="C197" s="125"/>
      <c r="D197" s="125"/>
      <c r="E197" s="125"/>
      <c r="F197" s="125"/>
      <c r="G197" s="125"/>
      <c r="H197" s="125"/>
      <c r="I197" s="8"/>
      <c r="J197" s="8"/>
      <c r="K197" s="8"/>
      <c r="L197" s="9"/>
      <c r="M197" s="8"/>
      <c r="N197" s="125"/>
    </row>
    <row r="198" spans="1:14" ht="15.75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15.75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8"/>
      <c r="J203" s="8"/>
      <c r="K203" s="8"/>
      <c r="L203" s="9"/>
      <c r="M203" s="8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5"/>
      <c r="J204" s="8"/>
      <c r="K204" s="8"/>
      <c r="L204" s="5"/>
      <c r="M204" s="5"/>
      <c r="N204" s="125"/>
    </row>
    <row r="205" spans="1:14" ht="165.75" customHeight="1">
      <c r="A205" s="124"/>
      <c r="B205" s="125"/>
      <c r="C205" s="125"/>
      <c r="D205" s="125"/>
      <c r="E205" s="125"/>
      <c r="F205" s="125"/>
      <c r="G205" s="125"/>
      <c r="H205" s="125"/>
      <c r="I205" s="8"/>
      <c r="J205" s="8"/>
      <c r="K205" s="8"/>
      <c r="L205" s="9"/>
      <c r="M205" s="8"/>
      <c r="N205" s="125"/>
    </row>
    <row r="206" spans="1:14" ht="15.75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8"/>
      <c r="J211" s="8"/>
      <c r="K211" s="8"/>
      <c r="L211" s="9"/>
      <c r="M211" s="8"/>
      <c r="N211" s="125"/>
    </row>
    <row r="212" spans="1:14" ht="15.75">
      <c r="A212" s="124"/>
      <c r="B212" s="125"/>
      <c r="C212" s="125"/>
      <c r="D212" s="125"/>
      <c r="E212" s="125"/>
      <c r="F212" s="125"/>
      <c r="G212" s="125"/>
      <c r="H212" s="125"/>
      <c r="I212" s="5"/>
      <c r="J212" s="8"/>
      <c r="K212" s="8"/>
      <c r="L212" s="5"/>
      <c r="M212" s="5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8"/>
      <c r="J213" s="8"/>
      <c r="K213" s="8"/>
      <c r="L213" s="9"/>
      <c r="M213" s="8"/>
      <c r="N213" s="125"/>
    </row>
    <row r="214" spans="1:14" ht="47.25" customHeight="1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15.75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8"/>
      <c r="J219" s="8"/>
      <c r="K219" s="8"/>
      <c r="L219" s="9"/>
      <c r="M219" s="8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5"/>
      <c r="J220" s="8"/>
      <c r="K220" s="8"/>
      <c r="L220" s="5"/>
      <c r="M220" s="5"/>
      <c r="N220" s="125"/>
    </row>
    <row r="221" spans="1:14" ht="30.75" customHeight="1">
      <c r="A221" s="124"/>
      <c r="B221" s="125"/>
      <c r="C221" s="125"/>
      <c r="D221" s="125"/>
      <c r="E221" s="125"/>
      <c r="F221" s="125"/>
      <c r="G221" s="125"/>
      <c r="H221" s="125"/>
      <c r="I221" s="8"/>
      <c r="J221" s="8"/>
      <c r="K221" s="8"/>
      <c r="L221" s="9"/>
      <c r="M221" s="8"/>
      <c r="N221" s="125"/>
    </row>
    <row r="222" spans="1:14" ht="15.75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15.75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8"/>
      <c r="J227" s="8"/>
      <c r="K227" s="8"/>
      <c r="L227" s="9"/>
      <c r="M227" s="8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5"/>
      <c r="J228" s="8"/>
      <c r="K228" s="8"/>
      <c r="L228" s="5"/>
      <c r="M228" s="5"/>
      <c r="N228" s="125"/>
    </row>
    <row r="229" spans="1:14" ht="15.75">
      <c r="A229" s="124"/>
      <c r="B229" s="125"/>
      <c r="C229" s="125"/>
      <c r="D229" s="125"/>
      <c r="E229" s="125"/>
      <c r="F229" s="125"/>
      <c r="G229" s="125"/>
      <c r="H229" s="125"/>
      <c r="I229" s="8"/>
      <c r="J229" s="8"/>
      <c r="K229" s="8"/>
      <c r="L229" s="9"/>
      <c r="M229" s="8"/>
      <c r="N229" s="125"/>
    </row>
    <row r="230" spans="1:14" ht="15.75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8"/>
      <c r="J235" s="8"/>
      <c r="K235" s="8"/>
      <c r="L235" s="9"/>
      <c r="M235" s="8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5"/>
      <c r="J236" s="8"/>
      <c r="K236" s="8"/>
      <c r="L236" s="5"/>
      <c r="M236" s="5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8"/>
      <c r="J237" s="8"/>
      <c r="K237" s="8"/>
      <c r="L237" s="9"/>
      <c r="M237" s="8"/>
      <c r="N237" s="125"/>
    </row>
    <row r="238" spans="1:14" ht="47.25" customHeight="1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15.75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8"/>
      <c r="J243" s="8"/>
      <c r="K243" s="8"/>
      <c r="L243" s="9"/>
      <c r="M243" s="8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5"/>
      <c r="J244" s="8"/>
      <c r="K244" s="8"/>
      <c r="L244" s="5"/>
      <c r="M244" s="5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8"/>
      <c r="J245" s="8"/>
      <c r="K245" s="8"/>
      <c r="L245" s="9"/>
      <c r="M245" s="8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15.75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8"/>
      <c r="J251" s="8"/>
      <c r="K251" s="8"/>
      <c r="L251" s="9"/>
      <c r="M251" s="8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5"/>
      <c r="J252" s="8"/>
      <c r="K252" s="8"/>
      <c r="L252" s="5"/>
      <c r="M252" s="5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8"/>
      <c r="J253" s="8"/>
      <c r="K253" s="8"/>
      <c r="L253" s="9"/>
      <c r="M253" s="8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8"/>
      <c r="J259" s="8"/>
      <c r="K259" s="8"/>
      <c r="L259" s="9"/>
      <c r="M259" s="8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5"/>
      <c r="J260" s="8"/>
      <c r="K260" s="8"/>
      <c r="L260" s="5"/>
      <c r="M260" s="5"/>
      <c r="N260" s="125"/>
    </row>
    <row r="261" spans="1:14" ht="15.75">
      <c r="A261" s="124"/>
      <c r="B261" s="125"/>
      <c r="C261" s="125"/>
      <c r="D261" s="125"/>
      <c r="E261" s="125"/>
      <c r="F261" s="125"/>
      <c r="G261" s="125"/>
      <c r="H261" s="125"/>
      <c r="I261" s="8"/>
      <c r="J261" s="8"/>
      <c r="K261" s="8"/>
      <c r="L261" s="9"/>
      <c r="M261" s="8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8"/>
      <c r="J267" s="8"/>
      <c r="K267" s="8"/>
      <c r="L267" s="9"/>
      <c r="M267" s="8"/>
      <c r="N267" s="125"/>
    </row>
    <row r="268" spans="1:14" ht="15.75">
      <c r="A268" s="124"/>
      <c r="B268" s="125"/>
      <c r="C268" s="125"/>
      <c r="D268" s="125"/>
      <c r="E268" s="125"/>
      <c r="F268" s="125"/>
      <c r="G268" s="125"/>
      <c r="H268" s="125"/>
      <c r="I268" s="5"/>
      <c r="J268" s="8"/>
      <c r="K268" s="8"/>
      <c r="L268" s="5"/>
      <c r="M268" s="5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8"/>
      <c r="J269" s="8"/>
      <c r="K269" s="8"/>
      <c r="L269" s="9"/>
      <c r="M269" s="8"/>
      <c r="N269" s="125"/>
    </row>
    <row r="270" spans="1:14" ht="47.25" customHeight="1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15.75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8"/>
      <c r="J275" s="8"/>
      <c r="K275" s="8"/>
      <c r="L275" s="9"/>
      <c r="M275" s="8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5"/>
      <c r="J276" s="8"/>
      <c r="K276" s="8"/>
      <c r="L276" s="5"/>
      <c r="M276" s="5"/>
      <c r="N276" s="125"/>
    </row>
    <row r="277" spans="1:14" ht="85.5" customHeight="1">
      <c r="A277" s="124"/>
      <c r="B277" s="125"/>
      <c r="C277" s="125"/>
      <c r="D277" s="125"/>
      <c r="E277" s="125"/>
      <c r="F277" s="125"/>
      <c r="G277" s="125"/>
      <c r="H277" s="125"/>
      <c r="I277" s="8"/>
      <c r="J277" s="8"/>
      <c r="K277" s="8"/>
      <c r="L277" s="9"/>
      <c r="M277" s="8"/>
      <c r="N277" s="125"/>
    </row>
    <row r="278" spans="1:14" ht="15.75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15.75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15.75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8"/>
      <c r="J281" s="8"/>
      <c r="K281" s="8"/>
      <c r="L281" s="9"/>
      <c r="M281" s="8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  <row r="283" spans="1:14" ht="15.75">
      <c r="A283" s="124"/>
      <c r="B283" s="125"/>
      <c r="C283" s="125"/>
      <c r="D283" s="125"/>
      <c r="E283" s="125"/>
      <c r="F283" s="125"/>
      <c r="G283" s="125"/>
      <c r="H283" s="125"/>
      <c r="I283" s="8"/>
      <c r="J283" s="8"/>
      <c r="K283" s="8"/>
      <c r="L283" s="9"/>
      <c r="M283" s="8"/>
      <c r="N283" s="125"/>
    </row>
    <row r="284" spans="1:14" ht="15.75">
      <c r="A284" s="124"/>
      <c r="B284" s="125"/>
      <c r="C284" s="125"/>
      <c r="D284" s="125"/>
      <c r="E284" s="125"/>
      <c r="F284" s="125"/>
      <c r="G284" s="125"/>
      <c r="H284" s="125"/>
      <c r="I284" s="5"/>
      <c r="J284" s="8"/>
      <c r="K284" s="8"/>
      <c r="L284" s="5"/>
      <c r="M284" s="5"/>
      <c r="N284" s="125"/>
    </row>
    <row r="285" spans="1:14" ht="15.75">
      <c r="A285" s="124"/>
      <c r="B285" s="125"/>
      <c r="C285" s="125"/>
      <c r="D285" s="125"/>
      <c r="E285" s="125"/>
      <c r="F285" s="125"/>
      <c r="G285" s="125"/>
      <c r="H285" s="125"/>
      <c r="I285" s="8"/>
      <c r="J285" s="8"/>
      <c r="K285" s="8"/>
      <c r="L285" s="9"/>
      <c r="M285" s="8"/>
      <c r="N285" s="125"/>
    </row>
    <row r="286" spans="1:14" ht="47.25" customHeight="1">
      <c r="A286" s="124"/>
      <c r="B286" s="125"/>
      <c r="C286" s="125"/>
      <c r="D286" s="125"/>
      <c r="E286" s="125"/>
      <c r="F286" s="125"/>
      <c r="G286" s="125"/>
      <c r="H286" s="125"/>
      <c r="I286" s="8"/>
      <c r="J286" s="8"/>
      <c r="K286" s="8"/>
      <c r="L286" s="9"/>
      <c r="M286" s="8"/>
      <c r="N286" s="125"/>
    </row>
    <row r="287" spans="1:14" ht="15.75">
      <c r="A287" s="124"/>
      <c r="B287" s="125"/>
      <c r="C287" s="125"/>
      <c r="D287" s="125"/>
      <c r="E287" s="125"/>
      <c r="F287" s="125"/>
      <c r="G287" s="125"/>
      <c r="H287" s="125"/>
      <c r="I287" s="8"/>
      <c r="J287" s="8"/>
      <c r="K287" s="8"/>
      <c r="L287" s="9"/>
      <c r="M287" s="8"/>
      <c r="N287" s="125"/>
    </row>
    <row r="288" spans="1:14" ht="15.75">
      <c r="A288" s="124"/>
      <c r="B288" s="125"/>
      <c r="C288" s="125"/>
      <c r="D288" s="125"/>
      <c r="E288" s="125"/>
      <c r="F288" s="125"/>
      <c r="G288" s="125"/>
      <c r="H288" s="125"/>
      <c r="I288" s="8"/>
      <c r="J288" s="8"/>
      <c r="K288" s="8"/>
      <c r="L288" s="9"/>
      <c r="M288" s="8"/>
      <c r="N288" s="125"/>
    </row>
    <row r="289" spans="1:14" ht="15.75">
      <c r="A289" s="124"/>
      <c r="B289" s="125"/>
      <c r="C289" s="125"/>
      <c r="D289" s="125"/>
      <c r="E289" s="125"/>
      <c r="F289" s="125"/>
      <c r="G289" s="125"/>
      <c r="H289" s="125"/>
      <c r="I289" s="8"/>
      <c r="J289" s="8"/>
      <c r="K289" s="8"/>
      <c r="L289" s="9"/>
      <c r="M289" s="8"/>
      <c r="N289" s="125"/>
    </row>
    <row r="290" spans="1:14" ht="15.75">
      <c r="A290" s="124"/>
      <c r="B290" s="125"/>
      <c r="C290" s="125"/>
      <c r="D290" s="125"/>
      <c r="E290" s="125"/>
      <c r="F290" s="125"/>
      <c r="G290" s="125"/>
      <c r="H290" s="125"/>
      <c r="I290" s="8"/>
      <c r="J290" s="8"/>
      <c r="K290" s="8"/>
      <c r="L290" s="9"/>
      <c r="M290" s="8"/>
      <c r="N290" s="125"/>
    </row>
    <row r="291" spans="1:14" ht="15.75">
      <c r="A291" s="124"/>
      <c r="B291" s="125"/>
      <c r="C291" s="125"/>
      <c r="D291" s="125"/>
      <c r="E291" s="125"/>
      <c r="F291" s="125"/>
      <c r="G291" s="125"/>
      <c r="H291" s="125"/>
      <c r="I291" s="8"/>
      <c r="J291" s="8"/>
      <c r="K291" s="8"/>
      <c r="L291" s="9"/>
      <c r="M291" s="8"/>
      <c r="N291" s="125"/>
    </row>
  </sheetData>
  <mergeCells count="190">
    <mergeCell ref="K1:N1"/>
    <mergeCell ref="K2:N2"/>
    <mergeCell ref="K3:N3"/>
    <mergeCell ref="A5:N5"/>
    <mergeCell ref="A6:N6"/>
    <mergeCell ref="M87:O87"/>
    <mergeCell ref="M89:O89"/>
    <mergeCell ref="M91:O91"/>
    <mergeCell ref="A7:N7"/>
    <mergeCell ref="A8:A10"/>
    <mergeCell ref="B8:C10"/>
    <mergeCell ref="D8:F10"/>
    <mergeCell ref="G8:H10"/>
    <mergeCell ref="I8:M8"/>
    <mergeCell ref="N8:N10"/>
    <mergeCell ref="I9:I10"/>
    <mergeCell ref="J9:J10"/>
    <mergeCell ref="K9:M9"/>
    <mergeCell ref="A11:A18"/>
    <mergeCell ref="B11:C18"/>
    <mergeCell ref="D11:F18"/>
    <mergeCell ref="G11:H18"/>
    <mergeCell ref="N11:N18"/>
    <mergeCell ref="A19:A26"/>
    <mergeCell ref="B19:C26"/>
    <mergeCell ref="D19:F26"/>
    <mergeCell ref="G19:H26"/>
    <mergeCell ref="N19:N26"/>
    <mergeCell ref="A27:A34"/>
    <mergeCell ref="B27:C34"/>
    <mergeCell ref="D27:F34"/>
    <mergeCell ref="G27:H34"/>
    <mergeCell ref="N27:N34"/>
    <mergeCell ref="A35:A42"/>
    <mergeCell ref="B35:C42"/>
    <mergeCell ref="D35:F42"/>
    <mergeCell ref="G35:H42"/>
    <mergeCell ref="N35:N42"/>
    <mergeCell ref="A43:A50"/>
    <mergeCell ref="B43:C50"/>
    <mergeCell ref="D43:F50"/>
    <mergeCell ref="G43:H50"/>
    <mergeCell ref="N43:N50"/>
    <mergeCell ref="A51:A58"/>
    <mergeCell ref="B51:C58"/>
    <mergeCell ref="D51:F58"/>
    <mergeCell ref="G51:H58"/>
    <mergeCell ref="N51:N58"/>
    <mergeCell ref="A75:A82"/>
    <mergeCell ref="B75:C82"/>
    <mergeCell ref="D75:F82"/>
    <mergeCell ref="G75:H82"/>
    <mergeCell ref="N75:N82"/>
    <mergeCell ref="N59:N66"/>
    <mergeCell ref="A67:A74"/>
    <mergeCell ref="B67:C74"/>
    <mergeCell ref="D67:F74"/>
    <mergeCell ref="G67:H74"/>
    <mergeCell ref="N67:N74"/>
    <mergeCell ref="A59:A66"/>
    <mergeCell ref="B59:C66"/>
    <mergeCell ref="D59:F66"/>
    <mergeCell ref="G59:H66"/>
    <mergeCell ref="B83:I83"/>
    <mergeCell ref="A92:A99"/>
    <mergeCell ref="B92:C99"/>
    <mergeCell ref="D92:F99"/>
    <mergeCell ref="G92:H99"/>
    <mergeCell ref="N92:N99"/>
    <mergeCell ref="A100:A107"/>
    <mergeCell ref="B100:C107"/>
    <mergeCell ref="D100:F107"/>
    <mergeCell ref="G100:H107"/>
    <mergeCell ref="N100:N107"/>
    <mergeCell ref="M85:N85"/>
    <mergeCell ref="A108:A115"/>
    <mergeCell ref="B108:C115"/>
    <mergeCell ref="D108:F115"/>
    <mergeCell ref="G108:H115"/>
    <mergeCell ref="N108:N115"/>
    <mergeCell ref="A116:A123"/>
    <mergeCell ref="B116:C123"/>
    <mergeCell ref="D116:F123"/>
    <mergeCell ref="G116:H123"/>
    <mergeCell ref="N116:N123"/>
    <mergeCell ref="A124:A131"/>
    <mergeCell ref="B124:C131"/>
    <mergeCell ref="D124:F131"/>
    <mergeCell ref="G124:H131"/>
    <mergeCell ref="N124:N131"/>
    <mergeCell ref="A132:A139"/>
    <mergeCell ref="B132:C139"/>
    <mergeCell ref="D132:F139"/>
    <mergeCell ref="G132:H139"/>
    <mergeCell ref="N132:N139"/>
    <mergeCell ref="A140:A147"/>
    <mergeCell ref="B140:C147"/>
    <mergeCell ref="D140:F147"/>
    <mergeCell ref="G140:H147"/>
    <mergeCell ref="N140:N147"/>
    <mergeCell ref="A148:A155"/>
    <mergeCell ref="B148:C155"/>
    <mergeCell ref="D148:F155"/>
    <mergeCell ref="G148:H155"/>
    <mergeCell ref="N148:N155"/>
    <mergeCell ref="A156:A163"/>
    <mergeCell ref="B156:C163"/>
    <mergeCell ref="D156:F163"/>
    <mergeCell ref="G156:H163"/>
    <mergeCell ref="N156:N163"/>
    <mergeCell ref="A164:A171"/>
    <mergeCell ref="B164:C171"/>
    <mergeCell ref="D164:F171"/>
    <mergeCell ref="G164:H171"/>
    <mergeCell ref="N164:N171"/>
    <mergeCell ref="A172:A179"/>
    <mergeCell ref="B172:C179"/>
    <mergeCell ref="D172:F179"/>
    <mergeCell ref="G172:H179"/>
    <mergeCell ref="N172:N179"/>
    <mergeCell ref="A180:A187"/>
    <mergeCell ref="B180:C187"/>
    <mergeCell ref="D180:F187"/>
    <mergeCell ref="G180:H187"/>
    <mergeCell ref="N180:N187"/>
    <mergeCell ref="A188:A195"/>
    <mergeCell ref="B188:C195"/>
    <mergeCell ref="D188:F195"/>
    <mergeCell ref="G188:H195"/>
    <mergeCell ref="N188:N195"/>
    <mergeCell ref="A196:A203"/>
    <mergeCell ref="B196:C203"/>
    <mergeCell ref="D196:F203"/>
    <mergeCell ref="G196:H203"/>
    <mergeCell ref="N196:N203"/>
    <mergeCell ref="A204:A211"/>
    <mergeCell ref="B204:C211"/>
    <mergeCell ref="D204:F211"/>
    <mergeCell ref="G204:H211"/>
    <mergeCell ref="N204:N211"/>
    <mergeCell ref="A212:A219"/>
    <mergeCell ref="B212:C219"/>
    <mergeCell ref="D212:F219"/>
    <mergeCell ref="G212:H219"/>
    <mergeCell ref="N212:N219"/>
    <mergeCell ref="A220:A227"/>
    <mergeCell ref="B220:C227"/>
    <mergeCell ref="D220:F227"/>
    <mergeCell ref="G220:H227"/>
    <mergeCell ref="N220:N227"/>
    <mergeCell ref="A228:A235"/>
    <mergeCell ref="B228:C235"/>
    <mergeCell ref="D228:F235"/>
    <mergeCell ref="G228:H235"/>
    <mergeCell ref="N228:N235"/>
    <mergeCell ref="A236:A243"/>
    <mergeCell ref="B236:C243"/>
    <mergeCell ref="D236:F243"/>
    <mergeCell ref="G236:H243"/>
    <mergeCell ref="N236:N243"/>
    <mergeCell ref="A244:A251"/>
    <mergeCell ref="B244:C251"/>
    <mergeCell ref="D244:F251"/>
    <mergeCell ref="G244:H251"/>
    <mergeCell ref="N244:N251"/>
    <mergeCell ref="A252:A259"/>
    <mergeCell ref="B252:C259"/>
    <mergeCell ref="D252:F259"/>
    <mergeCell ref="G252:H259"/>
    <mergeCell ref="N252:N259"/>
    <mergeCell ref="A260:A267"/>
    <mergeCell ref="B260:C267"/>
    <mergeCell ref="D260:F267"/>
    <mergeCell ref="G260:H267"/>
    <mergeCell ref="N260:N267"/>
    <mergeCell ref="A284:A291"/>
    <mergeCell ref="B284:C291"/>
    <mergeCell ref="D284:F291"/>
    <mergeCell ref="G284:H291"/>
    <mergeCell ref="N284:N291"/>
    <mergeCell ref="A268:A275"/>
    <mergeCell ref="B268:C275"/>
    <mergeCell ref="D268:F275"/>
    <mergeCell ref="G268:H275"/>
    <mergeCell ref="N268:N275"/>
    <mergeCell ref="A276:A283"/>
    <mergeCell ref="B276:C283"/>
    <mergeCell ref="D276:F283"/>
    <mergeCell ref="G276:H283"/>
    <mergeCell ref="N276:N283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92"/>
  <sheetViews>
    <sheetView topLeftCell="A42" workbookViewId="0">
      <selection activeCell="B52" sqref="B52:C59"/>
    </sheetView>
  </sheetViews>
  <sheetFormatPr defaultRowHeight="15"/>
  <cols>
    <col min="1" max="1" width="4.7109375" customWidth="1"/>
    <col min="3" max="3" width="17.140625" customWidth="1"/>
    <col min="4" max="4" width="12.570312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10" max="10" width="8.140625" customWidth="1"/>
    <col min="11" max="11" width="10.42578125" customWidth="1"/>
    <col min="12" max="12" width="12" customWidth="1"/>
    <col min="13" max="13" width="9.7109375" customWidth="1"/>
    <col min="14" max="14" width="22.85546875" customWidth="1"/>
  </cols>
  <sheetData>
    <row r="1" spans="1:14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346</v>
      </c>
      <c r="L1" s="88"/>
      <c r="M1" s="88"/>
      <c r="N1" s="88"/>
    </row>
    <row r="2" spans="1:14" ht="16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</row>
    <row r="3" spans="1:14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</row>
    <row r="4" spans="1:14" ht="17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21.75" customHeight="1">
      <c r="A6" s="114" t="s">
        <v>427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0.75" hidden="1" customHeight="1"/>
    <row r="8" spans="1:14" ht="6" hidden="1" customHeigh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 ht="15.75">
      <c r="A9" s="81" t="s">
        <v>2</v>
      </c>
      <c r="B9" s="81" t="s">
        <v>41</v>
      </c>
      <c r="C9" s="81"/>
      <c r="D9" s="81" t="s">
        <v>4</v>
      </c>
      <c r="E9" s="81"/>
      <c r="F9" s="81"/>
      <c r="G9" s="81" t="s">
        <v>5</v>
      </c>
      <c r="H9" s="81"/>
      <c r="I9" s="92" t="s">
        <v>6</v>
      </c>
      <c r="J9" s="93"/>
      <c r="K9" s="93"/>
      <c r="L9" s="93"/>
      <c r="M9" s="94"/>
      <c r="N9" s="81" t="s">
        <v>13</v>
      </c>
    </row>
    <row r="10" spans="1:14" ht="15.75">
      <c r="A10" s="81"/>
      <c r="B10" s="81"/>
      <c r="C10" s="81"/>
      <c r="D10" s="81"/>
      <c r="E10" s="81"/>
      <c r="F10" s="81"/>
      <c r="G10" s="81"/>
      <c r="H10" s="81"/>
      <c r="I10" s="95" t="s">
        <v>7</v>
      </c>
      <c r="J10" s="95" t="s">
        <v>8</v>
      </c>
      <c r="K10" s="95" t="s">
        <v>9</v>
      </c>
      <c r="L10" s="95"/>
      <c r="M10" s="95"/>
      <c r="N10" s="81"/>
    </row>
    <row r="11" spans="1:14" ht="47.25">
      <c r="A11" s="81"/>
      <c r="B11" s="81"/>
      <c r="C11" s="81"/>
      <c r="D11" s="81"/>
      <c r="E11" s="81"/>
      <c r="F11" s="81"/>
      <c r="G11" s="81"/>
      <c r="H11" s="81"/>
      <c r="I11" s="95"/>
      <c r="J11" s="95"/>
      <c r="K11" s="47" t="s">
        <v>10</v>
      </c>
      <c r="L11" s="47" t="s">
        <v>220</v>
      </c>
      <c r="M11" s="47" t="s">
        <v>12</v>
      </c>
      <c r="N11" s="81"/>
    </row>
    <row r="12" spans="1:14" ht="61.5" customHeight="1">
      <c r="A12" s="96" t="s">
        <v>340</v>
      </c>
      <c r="B12" s="71" t="s">
        <v>128</v>
      </c>
      <c r="C12" s="72"/>
      <c r="D12" s="71" t="s">
        <v>129</v>
      </c>
      <c r="E12" s="84"/>
      <c r="F12" s="72"/>
      <c r="G12" s="71" t="s">
        <v>239</v>
      </c>
      <c r="H12" s="72"/>
      <c r="I12" s="46" t="s">
        <v>241</v>
      </c>
      <c r="J12" s="44">
        <f>SUM(J13:J19)</f>
        <v>350</v>
      </c>
      <c r="K12" s="44">
        <f>SUM(K13:K19)</f>
        <v>350</v>
      </c>
      <c r="L12" s="46" t="s">
        <v>16</v>
      </c>
      <c r="M12" s="46"/>
      <c r="N12" s="83" t="s">
        <v>130</v>
      </c>
    </row>
    <row r="13" spans="1:14" ht="15" customHeight="1">
      <c r="A13" s="97"/>
      <c r="B13" s="73"/>
      <c r="C13" s="74"/>
      <c r="D13" s="73"/>
      <c r="E13" s="85"/>
      <c r="F13" s="74"/>
      <c r="G13" s="73"/>
      <c r="H13" s="74"/>
      <c r="I13" s="12">
        <v>2024</v>
      </c>
      <c r="J13" s="44">
        <f>K13</f>
        <v>50</v>
      </c>
      <c r="K13" s="44">
        <v>50</v>
      </c>
      <c r="L13" s="13" t="s">
        <v>22</v>
      </c>
      <c r="M13" s="12"/>
      <c r="N13" s="83"/>
    </row>
    <row r="14" spans="1:14" ht="15.75" customHeight="1">
      <c r="A14" s="97"/>
      <c r="B14" s="73"/>
      <c r="C14" s="74"/>
      <c r="D14" s="73"/>
      <c r="E14" s="85"/>
      <c r="F14" s="74"/>
      <c r="G14" s="73"/>
      <c r="H14" s="74"/>
      <c r="I14" s="12">
        <v>2025</v>
      </c>
      <c r="J14" s="44">
        <f t="shared" ref="J14:J19" si="0">K14</f>
        <v>50</v>
      </c>
      <c r="K14" s="44">
        <v>50</v>
      </c>
      <c r="L14" s="13" t="s">
        <v>22</v>
      </c>
      <c r="M14" s="12"/>
      <c r="N14" s="83"/>
    </row>
    <row r="15" spans="1:14" ht="15" customHeight="1">
      <c r="A15" s="97"/>
      <c r="B15" s="73"/>
      <c r="C15" s="74"/>
      <c r="D15" s="73"/>
      <c r="E15" s="85"/>
      <c r="F15" s="74"/>
      <c r="G15" s="73"/>
      <c r="H15" s="74"/>
      <c r="I15" s="12">
        <v>2026</v>
      </c>
      <c r="J15" s="44">
        <f t="shared" si="0"/>
        <v>50</v>
      </c>
      <c r="K15" s="44">
        <v>50</v>
      </c>
      <c r="L15" s="13" t="s">
        <v>22</v>
      </c>
      <c r="M15" s="12"/>
      <c r="N15" s="83"/>
    </row>
    <row r="16" spans="1:14" ht="15.75">
      <c r="A16" s="97"/>
      <c r="B16" s="73"/>
      <c r="C16" s="74"/>
      <c r="D16" s="73"/>
      <c r="E16" s="85"/>
      <c r="F16" s="74"/>
      <c r="G16" s="73"/>
      <c r="H16" s="74"/>
      <c r="I16" s="12">
        <v>2027</v>
      </c>
      <c r="J16" s="44">
        <f t="shared" si="0"/>
        <v>50</v>
      </c>
      <c r="K16" s="44">
        <v>50</v>
      </c>
      <c r="L16" s="13" t="s">
        <v>22</v>
      </c>
      <c r="M16" s="12"/>
      <c r="N16" s="83"/>
    </row>
    <row r="17" spans="1:14" ht="15.75">
      <c r="A17" s="97"/>
      <c r="B17" s="73"/>
      <c r="C17" s="74"/>
      <c r="D17" s="73"/>
      <c r="E17" s="85"/>
      <c r="F17" s="74"/>
      <c r="G17" s="73"/>
      <c r="H17" s="74"/>
      <c r="I17" s="12">
        <v>2028</v>
      </c>
      <c r="J17" s="44">
        <f t="shared" si="0"/>
        <v>50</v>
      </c>
      <c r="K17" s="44">
        <v>50</v>
      </c>
      <c r="L17" s="13" t="s">
        <v>22</v>
      </c>
      <c r="M17" s="12"/>
      <c r="N17" s="83"/>
    </row>
    <row r="18" spans="1:14" ht="15.75">
      <c r="A18" s="97"/>
      <c r="B18" s="73"/>
      <c r="C18" s="74"/>
      <c r="D18" s="73"/>
      <c r="E18" s="85"/>
      <c r="F18" s="74"/>
      <c r="G18" s="73"/>
      <c r="H18" s="74"/>
      <c r="I18" s="12">
        <v>2029</v>
      </c>
      <c r="J18" s="44">
        <f t="shared" si="0"/>
        <v>50</v>
      </c>
      <c r="K18" s="44">
        <v>50</v>
      </c>
      <c r="L18" s="13" t="s">
        <v>22</v>
      </c>
      <c r="M18" s="12"/>
      <c r="N18" s="83"/>
    </row>
    <row r="19" spans="1:14" ht="15.75">
      <c r="A19" s="97"/>
      <c r="B19" s="73"/>
      <c r="C19" s="74"/>
      <c r="D19" s="73"/>
      <c r="E19" s="85"/>
      <c r="F19" s="74"/>
      <c r="G19" s="73"/>
      <c r="H19" s="74"/>
      <c r="I19" s="48">
        <v>2030</v>
      </c>
      <c r="J19" s="44">
        <f t="shared" si="0"/>
        <v>50</v>
      </c>
      <c r="K19" s="57">
        <v>50</v>
      </c>
      <c r="L19" s="49" t="s">
        <v>22</v>
      </c>
      <c r="M19" s="48"/>
      <c r="N19" s="83"/>
    </row>
    <row r="20" spans="1:14" ht="62.25" customHeight="1">
      <c r="A20" s="96" t="s">
        <v>341</v>
      </c>
      <c r="B20" s="71" t="s">
        <v>428</v>
      </c>
      <c r="C20" s="72"/>
      <c r="D20" s="71" t="s">
        <v>129</v>
      </c>
      <c r="E20" s="84"/>
      <c r="F20" s="72"/>
      <c r="G20" s="71" t="s">
        <v>239</v>
      </c>
      <c r="H20" s="72"/>
      <c r="I20" s="46" t="s">
        <v>241</v>
      </c>
      <c r="J20" s="44">
        <f>SUM(J21:J27)</f>
        <v>1000</v>
      </c>
      <c r="K20" s="44">
        <f>SUM(K21:K27)</f>
        <v>1000</v>
      </c>
      <c r="L20" s="46" t="s">
        <v>16</v>
      </c>
      <c r="M20" s="46"/>
      <c r="N20" s="83" t="s">
        <v>224</v>
      </c>
    </row>
    <row r="21" spans="1:14" ht="15" customHeight="1">
      <c r="A21" s="97"/>
      <c r="B21" s="73"/>
      <c r="C21" s="74"/>
      <c r="D21" s="73"/>
      <c r="E21" s="85"/>
      <c r="F21" s="74"/>
      <c r="G21" s="73"/>
      <c r="H21" s="74"/>
      <c r="I21" s="12">
        <v>2024</v>
      </c>
      <c r="J21" s="44">
        <v>100</v>
      </c>
      <c r="K21" s="44">
        <f>J21</f>
        <v>100</v>
      </c>
      <c r="L21" s="13" t="s">
        <v>22</v>
      </c>
      <c r="M21" s="12"/>
      <c r="N21" s="83"/>
    </row>
    <row r="22" spans="1:14" s="16" customFormat="1" ht="15" customHeight="1">
      <c r="A22" s="97"/>
      <c r="B22" s="73"/>
      <c r="C22" s="74"/>
      <c r="D22" s="73"/>
      <c r="E22" s="85"/>
      <c r="F22" s="74"/>
      <c r="G22" s="73"/>
      <c r="H22" s="74"/>
      <c r="I22" s="12">
        <v>2025</v>
      </c>
      <c r="J22" s="44">
        <v>150</v>
      </c>
      <c r="K22" s="44">
        <f t="shared" ref="K22:K27" si="1">J22</f>
        <v>150</v>
      </c>
      <c r="L22" s="13" t="s">
        <v>22</v>
      </c>
      <c r="M22" s="12"/>
      <c r="N22" s="83"/>
    </row>
    <row r="23" spans="1:14" ht="15" customHeight="1">
      <c r="A23" s="97"/>
      <c r="B23" s="73"/>
      <c r="C23" s="74"/>
      <c r="D23" s="73"/>
      <c r="E23" s="85"/>
      <c r="F23" s="74"/>
      <c r="G23" s="73"/>
      <c r="H23" s="74"/>
      <c r="I23" s="12">
        <v>2026</v>
      </c>
      <c r="J23" s="44">
        <v>150</v>
      </c>
      <c r="K23" s="44">
        <f t="shared" si="1"/>
        <v>150</v>
      </c>
      <c r="L23" s="13" t="s">
        <v>22</v>
      </c>
      <c r="M23" s="12"/>
      <c r="N23" s="83"/>
    </row>
    <row r="24" spans="1:14" ht="15.75">
      <c r="A24" s="97"/>
      <c r="B24" s="73"/>
      <c r="C24" s="74"/>
      <c r="D24" s="73"/>
      <c r="E24" s="85"/>
      <c r="F24" s="74"/>
      <c r="G24" s="73"/>
      <c r="H24" s="74"/>
      <c r="I24" s="12">
        <v>2027</v>
      </c>
      <c r="J24" s="44">
        <v>150</v>
      </c>
      <c r="K24" s="44">
        <f t="shared" si="1"/>
        <v>150</v>
      </c>
      <c r="L24" s="13" t="s">
        <v>22</v>
      </c>
      <c r="M24" s="12"/>
      <c r="N24" s="83"/>
    </row>
    <row r="25" spans="1:14" ht="15.75">
      <c r="A25" s="97"/>
      <c r="B25" s="73"/>
      <c r="C25" s="74"/>
      <c r="D25" s="73"/>
      <c r="E25" s="85"/>
      <c r="F25" s="74"/>
      <c r="G25" s="73"/>
      <c r="H25" s="74"/>
      <c r="I25" s="12">
        <v>2028</v>
      </c>
      <c r="J25" s="44">
        <v>150</v>
      </c>
      <c r="K25" s="44">
        <f t="shared" si="1"/>
        <v>150</v>
      </c>
      <c r="L25" s="13" t="s">
        <v>22</v>
      </c>
      <c r="M25" s="12"/>
      <c r="N25" s="83"/>
    </row>
    <row r="26" spans="1:14" ht="14.25" customHeight="1">
      <c r="A26" s="97"/>
      <c r="B26" s="73"/>
      <c r="C26" s="74"/>
      <c r="D26" s="73"/>
      <c r="E26" s="85"/>
      <c r="F26" s="74"/>
      <c r="G26" s="73"/>
      <c r="H26" s="74"/>
      <c r="I26" s="12">
        <v>2029</v>
      </c>
      <c r="J26" s="44">
        <v>150</v>
      </c>
      <c r="K26" s="44">
        <f t="shared" si="1"/>
        <v>150</v>
      </c>
      <c r="L26" s="13" t="s">
        <v>22</v>
      </c>
      <c r="M26" s="12"/>
      <c r="N26" s="83"/>
    </row>
    <row r="27" spans="1:14" ht="14.25" customHeight="1">
      <c r="A27" s="98"/>
      <c r="B27" s="75"/>
      <c r="C27" s="76"/>
      <c r="D27" s="75"/>
      <c r="E27" s="86"/>
      <c r="F27" s="76"/>
      <c r="G27" s="75"/>
      <c r="H27" s="76"/>
      <c r="I27" s="12">
        <v>2030</v>
      </c>
      <c r="J27" s="44">
        <v>150</v>
      </c>
      <c r="K27" s="44">
        <f t="shared" si="1"/>
        <v>150</v>
      </c>
      <c r="L27" s="13" t="s">
        <v>22</v>
      </c>
      <c r="M27" s="12"/>
      <c r="N27" s="83"/>
    </row>
    <row r="28" spans="1:14" ht="66" customHeight="1">
      <c r="A28" s="96" t="s">
        <v>342</v>
      </c>
      <c r="B28" s="71" t="s">
        <v>131</v>
      </c>
      <c r="C28" s="72"/>
      <c r="D28" s="71" t="s">
        <v>39</v>
      </c>
      <c r="E28" s="84"/>
      <c r="F28" s="72"/>
      <c r="G28" s="71" t="s">
        <v>239</v>
      </c>
      <c r="H28" s="72"/>
      <c r="I28" s="46" t="s">
        <v>241</v>
      </c>
      <c r="J28" s="44">
        <f>SUM(J29:J35)</f>
        <v>700</v>
      </c>
      <c r="K28" s="44">
        <f>SUM(K29:K35)</f>
        <v>700</v>
      </c>
      <c r="L28" s="46" t="s">
        <v>16</v>
      </c>
      <c r="M28" s="46"/>
      <c r="N28" s="83" t="s">
        <v>132</v>
      </c>
    </row>
    <row r="29" spans="1:14" ht="21" customHeight="1">
      <c r="A29" s="97"/>
      <c r="B29" s="73"/>
      <c r="C29" s="74"/>
      <c r="D29" s="73"/>
      <c r="E29" s="85"/>
      <c r="F29" s="74"/>
      <c r="G29" s="73"/>
      <c r="H29" s="74"/>
      <c r="I29" s="12">
        <v>2024</v>
      </c>
      <c r="J29" s="44">
        <v>100</v>
      </c>
      <c r="K29" s="44">
        <v>100</v>
      </c>
      <c r="L29" s="13" t="s">
        <v>22</v>
      </c>
      <c r="M29" s="12"/>
      <c r="N29" s="83"/>
    </row>
    <row r="30" spans="1:14" ht="19.5" customHeight="1">
      <c r="A30" s="97"/>
      <c r="B30" s="73"/>
      <c r="C30" s="74"/>
      <c r="D30" s="73"/>
      <c r="E30" s="85"/>
      <c r="F30" s="74"/>
      <c r="G30" s="73"/>
      <c r="H30" s="74"/>
      <c r="I30" s="12">
        <v>2025</v>
      </c>
      <c r="J30" s="44">
        <v>100</v>
      </c>
      <c r="K30" s="44">
        <v>100</v>
      </c>
      <c r="L30" s="13" t="s">
        <v>22</v>
      </c>
      <c r="M30" s="12"/>
      <c r="N30" s="83"/>
    </row>
    <row r="31" spans="1:14" ht="20.25" customHeight="1">
      <c r="A31" s="97"/>
      <c r="B31" s="73"/>
      <c r="C31" s="74"/>
      <c r="D31" s="73"/>
      <c r="E31" s="85"/>
      <c r="F31" s="74"/>
      <c r="G31" s="73"/>
      <c r="H31" s="74"/>
      <c r="I31" s="12">
        <v>2026</v>
      </c>
      <c r="J31" s="44">
        <v>100</v>
      </c>
      <c r="K31" s="44">
        <v>100</v>
      </c>
      <c r="L31" s="13" t="s">
        <v>22</v>
      </c>
      <c r="M31" s="12"/>
      <c r="N31" s="83"/>
    </row>
    <row r="32" spans="1:14" ht="20.25" customHeight="1">
      <c r="A32" s="97"/>
      <c r="B32" s="73"/>
      <c r="C32" s="74"/>
      <c r="D32" s="73"/>
      <c r="E32" s="85"/>
      <c r="F32" s="74"/>
      <c r="G32" s="73"/>
      <c r="H32" s="74"/>
      <c r="I32" s="12">
        <v>2027</v>
      </c>
      <c r="J32" s="44">
        <v>100</v>
      </c>
      <c r="K32" s="44">
        <v>100</v>
      </c>
      <c r="L32" s="13" t="s">
        <v>22</v>
      </c>
      <c r="M32" s="12"/>
      <c r="N32" s="83"/>
    </row>
    <row r="33" spans="1:14" ht="20.25" customHeight="1">
      <c r="A33" s="97"/>
      <c r="B33" s="73"/>
      <c r="C33" s="74"/>
      <c r="D33" s="73"/>
      <c r="E33" s="85"/>
      <c r="F33" s="74"/>
      <c r="G33" s="73"/>
      <c r="H33" s="74"/>
      <c r="I33" s="12">
        <v>2028</v>
      </c>
      <c r="J33" s="44">
        <v>100</v>
      </c>
      <c r="K33" s="44">
        <v>100</v>
      </c>
      <c r="L33" s="13" t="s">
        <v>22</v>
      </c>
      <c r="M33" s="12"/>
      <c r="N33" s="83"/>
    </row>
    <row r="34" spans="1:14" ht="20.25" customHeight="1">
      <c r="A34" s="97"/>
      <c r="B34" s="73"/>
      <c r="C34" s="74"/>
      <c r="D34" s="73"/>
      <c r="E34" s="85"/>
      <c r="F34" s="74"/>
      <c r="G34" s="73"/>
      <c r="H34" s="74"/>
      <c r="I34" s="12">
        <v>2029</v>
      </c>
      <c r="J34" s="44">
        <v>100</v>
      </c>
      <c r="K34" s="44">
        <v>100</v>
      </c>
      <c r="L34" s="13" t="s">
        <v>22</v>
      </c>
      <c r="M34" s="12"/>
      <c r="N34" s="83"/>
    </row>
    <row r="35" spans="1:14" ht="22.5" customHeight="1">
      <c r="A35" s="98"/>
      <c r="B35" s="75"/>
      <c r="C35" s="76"/>
      <c r="D35" s="75"/>
      <c r="E35" s="86"/>
      <c r="F35" s="76"/>
      <c r="G35" s="73"/>
      <c r="H35" s="74"/>
      <c r="I35" s="12">
        <v>2030</v>
      </c>
      <c r="J35" s="44">
        <v>100</v>
      </c>
      <c r="K35" s="44">
        <v>100</v>
      </c>
      <c r="L35" s="13" t="s">
        <v>22</v>
      </c>
      <c r="M35" s="12"/>
      <c r="N35" s="83"/>
    </row>
    <row r="36" spans="1:14" ht="67.5" customHeight="1">
      <c r="A36" s="96" t="s">
        <v>343</v>
      </c>
      <c r="B36" s="71" t="s">
        <v>133</v>
      </c>
      <c r="C36" s="72"/>
      <c r="D36" s="71" t="s">
        <v>205</v>
      </c>
      <c r="E36" s="84"/>
      <c r="F36" s="72"/>
      <c r="G36" s="71" t="s">
        <v>239</v>
      </c>
      <c r="H36" s="72"/>
      <c r="I36" s="46" t="s">
        <v>241</v>
      </c>
      <c r="J36" s="44">
        <f>SUM(J37:J43)</f>
        <v>350</v>
      </c>
      <c r="K36" s="44">
        <f>SUM(K37:K43)</f>
        <v>350</v>
      </c>
      <c r="L36" s="46" t="s">
        <v>16</v>
      </c>
      <c r="M36" s="46"/>
      <c r="N36" s="83" t="s">
        <v>28</v>
      </c>
    </row>
    <row r="37" spans="1:14" ht="20.25" customHeight="1">
      <c r="A37" s="97"/>
      <c r="B37" s="73"/>
      <c r="C37" s="74"/>
      <c r="D37" s="73"/>
      <c r="E37" s="85"/>
      <c r="F37" s="74"/>
      <c r="G37" s="73"/>
      <c r="H37" s="74"/>
      <c r="I37" s="12">
        <v>2024</v>
      </c>
      <c r="J37" s="44">
        <f>K37</f>
        <v>50</v>
      </c>
      <c r="K37" s="44">
        <v>50</v>
      </c>
      <c r="L37" s="13" t="s">
        <v>22</v>
      </c>
      <c r="M37" s="12"/>
      <c r="N37" s="83"/>
    </row>
    <row r="38" spans="1:14" s="16" customFormat="1" ht="19.5" customHeight="1">
      <c r="A38" s="97"/>
      <c r="B38" s="73"/>
      <c r="C38" s="74"/>
      <c r="D38" s="73"/>
      <c r="E38" s="85"/>
      <c r="F38" s="74"/>
      <c r="G38" s="73"/>
      <c r="H38" s="74"/>
      <c r="I38" s="12">
        <v>2025</v>
      </c>
      <c r="J38" s="44">
        <f t="shared" ref="J38:J43" si="2">K38</f>
        <v>50</v>
      </c>
      <c r="K38" s="44">
        <v>50</v>
      </c>
      <c r="L38" s="13" t="s">
        <v>22</v>
      </c>
      <c r="M38" s="12"/>
      <c r="N38" s="83"/>
    </row>
    <row r="39" spans="1:14" ht="20.25" customHeight="1">
      <c r="A39" s="97"/>
      <c r="B39" s="73"/>
      <c r="C39" s="74"/>
      <c r="D39" s="73"/>
      <c r="E39" s="85"/>
      <c r="F39" s="74"/>
      <c r="G39" s="73"/>
      <c r="H39" s="74"/>
      <c r="I39" s="12">
        <v>2026</v>
      </c>
      <c r="J39" s="44">
        <f t="shared" si="2"/>
        <v>50</v>
      </c>
      <c r="K39" s="44">
        <v>50</v>
      </c>
      <c r="L39" s="13" t="s">
        <v>22</v>
      </c>
      <c r="M39" s="12"/>
      <c r="N39" s="83"/>
    </row>
    <row r="40" spans="1:14" ht="19.5" customHeight="1">
      <c r="A40" s="97"/>
      <c r="B40" s="73"/>
      <c r="C40" s="74"/>
      <c r="D40" s="73"/>
      <c r="E40" s="85"/>
      <c r="F40" s="74"/>
      <c r="G40" s="73"/>
      <c r="H40" s="74"/>
      <c r="I40" s="12">
        <v>2027</v>
      </c>
      <c r="J40" s="44">
        <f t="shared" si="2"/>
        <v>50</v>
      </c>
      <c r="K40" s="44">
        <v>50</v>
      </c>
      <c r="L40" s="13" t="s">
        <v>22</v>
      </c>
      <c r="M40" s="12"/>
      <c r="N40" s="83"/>
    </row>
    <row r="41" spans="1:14" ht="19.5" customHeight="1">
      <c r="A41" s="97"/>
      <c r="B41" s="73"/>
      <c r="C41" s="74"/>
      <c r="D41" s="73"/>
      <c r="E41" s="85"/>
      <c r="F41" s="74"/>
      <c r="G41" s="73"/>
      <c r="H41" s="74"/>
      <c r="I41" s="12">
        <v>2028</v>
      </c>
      <c r="J41" s="44">
        <f t="shared" si="2"/>
        <v>50</v>
      </c>
      <c r="K41" s="44">
        <v>50</v>
      </c>
      <c r="L41" s="13" t="s">
        <v>22</v>
      </c>
      <c r="M41" s="12"/>
      <c r="N41" s="83"/>
    </row>
    <row r="42" spans="1:14" ht="21.75" customHeight="1">
      <c r="A42" s="97"/>
      <c r="B42" s="73"/>
      <c r="C42" s="74"/>
      <c r="D42" s="73"/>
      <c r="E42" s="85"/>
      <c r="F42" s="74"/>
      <c r="G42" s="73"/>
      <c r="H42" s="74"/>
      <c r="I42" s="12">
        <v>2029</v>
      </c>
      <c r="J42" s="44">
        <f t="shared" si="2"/>
        <v>50</v>
      </c>
      <c r="K42" s="44">
        <v>50</v>
      </c>
      <c r="L42" s="13" t="s">
        <v>22</v>
      </c>
      <c r="M42" s="12"/>
      <c r="N42" s="83"/>
    </row>
    <row r="43" spans="1:14" ht="46.5" customHeight="1">
      <c r="A43" s="98"/>
      <c r="B43" s="75"/>
      <c r="C43" s="76"/>
      <c r="D43" s="75"/>
      <c r="E43" s="86"/>
      <c r="F43" s="76"/>
      <c r="G43" s="75"/>
      <c r="H43" s="76"/>
      <c r="I43" s="12">
        <v>2030</v>
      </c>
      <c r="J43" s="44">
        <f t="shared" si="2"/>
        <v>50</v>
      </c>
      <c r="K43" s="44">
        <v>50</v>
      </c>
      <c r="L43" s="13" t="s">
        <v>22</v>
      </c>
      <c r="M43" s="12"/>
      <c r="N43" s="83"/>
    </row>
    <row r="44" spans="1:14" ht="60.75" customHeight="1">
      <c r="A44" s="96" t="s">
        <v>344</v>
      </c>
      <c r="B44" s="71" t="s">
        <v>429</v>
      </c>
      <c r="C44" s="72"/>
      <c r="D44" s="71" t="s">
        <v>129</v>
      </c>
      <c r="E44" s="84"/>
      <c r="F44" s="72"/>
      <c r="G44" s="71" t="s">
        <v>239</v>
      </c>
      <c r="H44" s="72"/>
      <c r="I44" s="46" t="s">
        <v>241</v>
      </c>
      <c r="J44" s="44">
        <f>SUM(J45:J51)</f>
        <v>140</v>
      </c>
      <c r="K44" s="44">
        <f>SUM(K45:K51)</f>
        <v>140</v>
      </c>
      <c r="L44" s="46" t="s">
        <v>16</v>
      </c>
      <c r="M44" s="46"/>
      <c r="N44" s="83" t="s">
        <v>28</v>
      </c>
    </row>
    <row r="45" spans="1:14" ht="16.5" customHeight="1">
      <c r="A45" s="97"/>
      <c r="B45" s="73"/>
      <c r="C45" s="74"/>
      <c r="D45" s="73"/>
      <c r="E45" s="85"/>
      <c r="F45" s="74"/>
      <c r="G45" s="73"/>
      <c r="H45" s="74"/>
      <c r="I45" s="12">
        <v>2024</v>
      </c>
      <c r="J45" s="44">
        <v>20</v>
      </c>
      <c r="K45" s="44">
        <f>J45</f>
        <v>20</v>
      </c>
      <c r="L45" s="13" t="s">
        <v>22</v>
      </c>
      <c r="M45" s="12"/>
      <c r="N45" s="83"/>
    </row>
    <row r="46" spans="1:14" ht="16.5" customHeight="1">
      <c r="A46" s="97"/>
      <c r="B46" s="73"/>
      <c r="C46" s="74"/>
      <c r="D46" s="73"/>
      <c r="E46" s="85"/>
      <c r="F46" s="74"/>
      <c r="G46" s="73"/>
      <c r="H46" s="74"/>
      <c r="I46" s="12">
        <v>2025</v>
      </c>
      <c r="J46" s="44">
        <v>20</v>
      </c>
      <c r="K46" s="44">
        <f t="shared" ref="K46:K51" si="3">J46</f>
        <v>20</v>
      </c>
      <c r="L46" s="13" t="s">
        <v>22</v>
      </c>
      <c r="M46" s="12"/>
      <c r="N46" s="83"/>
    </row>
    <row r="47" spans="1:14" ht="16.5" customHeight="1">
      <c r="A47" s="97"/>
      <c r="B47" s="73"/>
      <c r="C47" s="74"/>
      <c r="D47" s="73"/>
      <c r="E47" s="85"/>
      <c r="F47" s="74"/>
      <c r="G47" s="73"/>
      <c r="H47" s="74"/>
      <c r="I47" s="12">
        <v>2026</v>
      </c>
      <c r="J47" s="44">
        <v>20</v>
      </c>
      <c r="K47" s="44">
        <f t="shared" si="3"/>
        <v>20</v>
      </c>
      <c r="L47" s="13" t="s">
        <v>22</v>
      </c>
      <c r="M47" s="12"/>
      <c r="N47" s="83"/>
    </row>
    <row r="48" spans="1:14" ht="16.5" customHeight="1">
      <c r="A48" s="97"/>
      <c r="B48" s="73"/>
      <c r="C48" s="74"/>
      <c r="D48" s="73"/>
      <c r="E48" s="85"/>
      <c r="F48" s="74"/>
      <c r="G48" s="73"/>
      <c r="H48" s="74"/>
      <c r="I48" s="12">
        <v>2027</v>
      </c>
      <c r="J48" s="44">
        <v>20</v>
      </c>
      <c r="K48" s="44">
        <f t="shared" si="3"/>
        <v>20</v>
      </c>
      <c r="L48" s="13" t="s">
        <v>22</v>
      </c>
      <c r="M48" s="12"/>
      <c r="N48" s="83"/>
    </row>
    <row r="49" spans="1:15" ht="18" customHeight="1">
      <c r="A49" s="97"/>
      <c r="B49" s="73"/>
      <c r="C49" s="74"/>
      <c r="D49" s="73"/>
      <c r="E49" s="85"/>
      <c r="F49" s="74"/>
      <c r="G49" s="73"/>
      <c r="H49" s="74"/>
      <c r="I49" s="12">
        <v>2028</v>
      </c>
      <c r="J49" s="44">
        <v>20</v>
      </c>
      <c r="K49" s="44">
        <f t="shared" si="3"/>
        <v>20</v>
      </c>
      <c r="L49" s="13" t="s">
        <v>22</v>
      </c>
      <c r="M49" s="12"/>
      <c r="N49" s="83"/>
    </row>
    <row r="50" spans="1:15" ht="18" customHeight="1">
      <c r="A50" s="97"/>
      <c r="B50" s="73"/>
      <c r="C50" s="74"/>
      <c r="D50" s="73"/>
      <c r="E50" s="85"/>
      <c r="F50" s="74"/>
      <c r="G50" s="73"/>
      <c r="H50" s="74"/>
      <c r="I50" s="12">
        <v>2029</v>
      </c>
      <c r="J50" s="44">
        <v>20</v>
      </c>
      <c r="K50" s="44">
        <f t="shared" si="3"/>
        <v>20</v>
      </c>
      <c r="L50" s="13" t="s">
        <v>22</v>
      </c>
      <c r="M50" s="12"/>
      <c r="N50" s="83"/>
    </row>
    <row r="51" spans="1:15" ht="54" customHeight="1">
      <c r="A51" s="98"/>
      <c r="B51" s="75"/>
      <c r="C51" s="76"/>
      <c r="D51" s="75"/>
      <c r="E51" s="86"/>
      <c r="F51" s="76"/>
      <c r="G51" s="73"/>
      <c r="H51" s="74"/>
      <c r="I51" s="12">
        <v>2030</v>
      </c>
      <c r="J51" s="44">
        <v>20</v>
      </c>
      <c r="K51" s="44">
        <f t="shared" si="3"/>
        <v>20</v>
      </c>
      <c r="L51" s="13" t="s">
        <v>22</v>
      </c>
      <c r="M51" s="12"/>
      <c r="N51" s="83"/>
    </row>
    <row r="52" spans="1:15" ht="61.5" customHeight="1">
      <c r="A52" s="96" t="s">
        <v>345</v>
      </c>
      <c r="B52" s="71" t="s">
        <v>442</v>
      </c>
      <c r="C52" s="72"/>
      <c r="D52" s="71" t="s">
        <v>200</v>
      </c>
      <c r="E52" s="84"/>
      <c r="F52" s="72"/>
      <c r="G52" s="71" t="s">
        <v>239</v>
      </c>
      <c r="H52" s="72"/>
      <c r="I52" s="46" t="s">
        <v>241</v>
      </c>
      <c r="J52" s="44">
        <f>SUM(J53:J59)</f>
        <v>1400</v>
      </c>
      <c r="K52" s="44">
        <f>SUM(K53:K59)</f>
        <v>1400</v>
      </c>
      <c r="L52" s="46" t="s">
        <v>16</v>
      </c>
      <c r="M52" s="46"/>
      <c r="N52" s="83" t="s">
        <v>134</v>
      </c>
    </row>
    <row r="53" spans="1:15" ht="15.75" customHeight="1">
      <c r="A53" s="97"/>
      <c r="B53" s="73"/>
      <c r="C53" s="74"/>
      <c r="D53" s="73"/>
      <c r="E53" s="85"/>
      <c r="F53" s="74"/>
      <c r="G53" s="73"/>
      <c r="H53" s="74"/>
      <c r="I53" s="12">
        <v>2024</v>
      </c>
      <c r="J53" s="44">
        <v>200</v>
      </c>
      <c r="K53" s="44">
        <v>200</v>
      </c>
      <c r="L53" s="13" t="s">
        <v>22</v>
      </c>
      <c r="M53" s="12"/>
      <c r="N53" s="83"/>
    </row>
    <row r="54" spans="1:15" ht="15" customHeight="1">
      <c r="A54" s="97"/>
      <c r="B54" s="73"/>
      <c r="C54" s="74"/>
      <c r="D54" s="73"/>
      <c r="E54" s="85"/>
      <c r="F54" s="74"/>
      <c r="G54" s="73"/>
      <c r="H54" s="74"/>
      <c r="I54" s="12">
        <v>2025</v>
      </c>
      <c r="J54" s="44">
        <v>200</v>
      </c>
      <c r="K54" s="44">
        <v>200</v>
      </c>
      <c r="L54" s="13" t="s">
        <v>22</v>
      </c>
      <c r="M54" s="12"/>
      <c r="N54" s="83"/>
    </row>
    <row r="55" spans="1:15" ht="15.75" customHeight="1">
      <c r="A55" s="97"/>
      <c r="B55" s="73"/>
      <c r="C55" s="74"/>
      <c r="D55" s="73"/>
      <c r="E55" s="85"/>
      <c r="F55" s="74"/>
      <c r="G55" s="73"/>
      <c r="H55" s="74"/>
      <c r="I55" s="12">
        <v>2026</v>
      </c>
      <c r="J55" s="44">
        <v>200</v>
      </c>
      <c r="K55" s="44">
        <v>200</v>
      </c>
      <c r="L55" s="13" t="s">
        <v>22</v>
      </c>
      <c r="M55" s="12"/>
      <c r="N55" s="83"/>
    </row>
    <row r="56" spans="1:15" ht="16.5" customHeight="1">
      <c r="A56" s="97"/>
      <c r="B56" s="73"/>
      <c r="C56" s="74"/>
      <c r="D56" s="73"/>
      <c r="E56" s="85"/>
      <c r="F56" s="74"/>
      <c r="G56" s="73"/>
      <c r="H56" s="74"/>
      <c r="I56" s="12">
        <v>2027</v>
      </c>
      <c r="J56" s="44">
        <v>200</v>
      </c>
      <c r="K56" s="44">
        <v>200</v>
      </c>
      <c r="L56" s="13" t="s">
        <v>22</v>
      </c>
      <c r="M56" s="12"/>
      <c r="N56" s="83"/>
    </row>
    <row r="57" spans="1:15" ht="15.75" customHeight="1">
      <c r="A57" s="97"/>
      <c r="B57" s="73"/>
      <c r="C57" s="74"/>
      <c r="D57" s="73"/>
      <c r="E57" s="85"/>
      <c r="F57" s="74"/>
      <c r="G57" s="73"/>
      <c r="H57" s="74"/>
      <c r="I57" s="12">
        <v>2028</v>
      </c>
      <c r="J57" s="44">
        <v>200</v>
      </c>
      <c r="K57" s="44">
        <v>200</v>
      </c>
      <c r="L57" s="13" t="s">
        <v>22</v>
      </c>
      <c r="M57" s="12"/>
      <c r="N57" s="83"/>
    </row>
    <row r="58" spans="1:15" ht="15" customHeight="1">
      <c r="A58" s="97"/>
      <c r="B58" s="73"/>
      <c r="C58" s="74"/>
      <c r="D58" s="73"/>
      <c r="E58" s="85"/>
      <c r="F58" s="74"/>
      <c r="G58" s="73"/>
      <c r="H58" s="74"/>
      <c r="I58" s="12">
        <v>2029</v>
      </c>
      <c r="J58" s="44">
        <v>200</v>
      </c>
      <c r="K58" s="44">
        <v>200</v>
      </c>
      <c r="L58" s="13" t="s">
        <v>22</v>
      </c>
      <c r="M58" s="12"/>
      <c r="N58" s="83"/>
    </row>
    <row r="59" spans="1:15" ht="17.25" customHeight="1">
      <c r="A59" s="97"/>
      <c r="B59" s="73"/>
      <c r="C59" s="74"/>
      <c r="D59" s="73"/>
      <c r="E59" s="85"/>
      <c r="F59" s="74"/>
      <c r="G59" s="73"/>
      <c r="H59" s="74"/>
      <c r="I59" s="48">
        <v>2030</v>
      </c>
      <c r="J59" s="57">
        <v>200</v>
      </c>
      <c r="K59" s="57">
        <v>200</v>
      </c>
      <c r="L59" s="49" t="s">
        <v>22</v>
      </c>
      <c r="M59" s="48"/>
      <c r="N59" s="83"/>
    </row>
    <row r="60" spans="1:15" s="65" customFormat="1" ht="15.75">
      <c r="A60" s="66"/>
      <c r="B60" s="89" t="s">
        <v>253</v>
      </c>
      <c r="C60" s="89"/>
      <c r="D60" s="89"/>
      <c r="E60" s="89"/>
      <c r="F60" s="89"/>
      <c r="G60" s="89"/>
      <c r="H60" s="89"/>
      <c r="I60" s="89"/>
      <c r="J60" s="45">
        <f>J12+J20+J28+J36+J44+J52</f>
        <v>3940</v>
      </c>
      <c r="K60" s="45">
        <f>K12+K20+K28+K36+K44+K52</f>
        <v>3940</v>
      </c>
      <c r="L60" s="66"/>
      <c r="M60" s="66"/>
      <c r="N60" s="66"/>
    </row>
    <row r="61" spans="1:15" ht="32.25" customHeight="1">
      <c r="A61" s="3" t="s">
        <v>389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54"/>
    </row>
    <row r="62" spans="1:15" ht="17.25" customHeight="1">
      <c r="A62" s="3" t="s">
        <v>390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80" t="s">
        <v>254</v>
      </c>
      <c r="N62" s="80"/>
      <c r="O62" s="70"/>
    </row>
    <row r="63" spans="1:15" ht="47.2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.7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123"/>
      <c r="N64" s="123"/>
      <c r="O64" s="123"/>
    </row>
    <row r="65" spans="1:15" ht="15.7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 ht="15.7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123"/>
      <c r="N66" s="123"/>
      <c r="O66" s="123"/>
    </row>
    <row r="67" spans="1:15" ht="15.7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1:15" ht="15.7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123"/>
      <c r="N68" s="123"/>
      <c r="O68" s="123"/>
    </row>
    <row r="69" spans="1:15" ht="15.75">
      <c r="A69" s="124"/>
      <c r="B69" s="125"/>
      <c r="C69" s="125"/>
      <c r="D69" s="125"/>
      <c r="E69" s="125"/>
      <c r="F69" s="125"/>
      <c r="G69" s="125"/>
      <c r="H69" s="125"/>
      <c r="I69" s="5"/>
      <c r="J69" s="8"/>
      <c r="K69" s="8"/>
      <c r="L69" s="5"/>
      <c r="M69" s="5"/>
      <c r="N69" s="125"/>
    </row>
    <row r="70" spans="1:15" ht="17.25" customHeight="1">
      <c r="A70" s="124"/>
      <c r="B70" s="125"/>
      <c r="C70" s="125"/>
      <c r="D70" s="125"/>
      <c r="E70" s="125"/>
      <c r="F70" s="125"/>
      <c r="G70" s="125"/>
      <c r="H70" s="125"/>
      <c r="I70" s="8"/>
      <c r="J70" s="8"/>
      <c r="K70" s="8"/>
      <c r="L70" s="9"/>
      <c r="M70" s="8"/>
      <c r="N70" s="125"/>
    </row>
    <row r="71" spans="1:15" ht="47.25" customHeight="1">
      <c r="A71" s="124"/>
      <c r="B71" s="125"/>
      <c r="C71" s="125"/>
      <c r="D71" s="125"/>
      <c r="E71" s="125"/>
      <c r="F71" s="125"/>
      <c r="G71" s="125"/>
      <c r="H71" s="125"/>
      <c r="I71" s="8"/>
      <c r="J71" s="8"/>
      <c r="K71" s="8"/>
      <c r="L71" s="9"/>
      <c r="M71" s="8"/>
      <c r="N71" s="125"/>
    </row>
    <row r="72" spans="1:15" ht="15.75">
      <c r="A72" s="124"/>
      <c r="B72" s="125"/>
      <c r="C72" s="125"/>
      <c r="D72" s="125"/>
      <c r="E72" s="125"/>
      <c r="F72" s="125"/>
      <c r="G72" s="125"/>
      <c r="H72" s="125"/>
      <c r="I72" s="8"/>
      <c r="J72" s="8"/>
      <c r="K72" s="8"/>
      <c r="L72" s="9"/>
      <c r="M72" s="8"/>
      <c r="N72" s="125"/>
    </row>
    <row r="73" spans="1:15" ht="15.75">
      <c r="A73" s="124"/>
      <c r="B73" s="125"/>
      <c r="C73" s="125"/>
      <c r="D73" s="125"/>
      <c r="E73" s="125"/>
      <c r="F73" s="125"/>
      <c r="G73" s="125"/>
      <c r="H73" s="125"/>
      <c r="I73" s="8"/>
      <c r="J73" s="8"/>
      <c r="K73" s="8"/>
      <c r="L73" s="9"/>
      <c r="M73" s="8"/>
      <c r="N73" s="125"/>
    </row>
    <row r="74" spans="1:15" ht="15.75">
      <c r="A74" s="124"/>
      <c r="B74" s="125"/>
      <c r="C74" s="125"/>
      <c r="D74" s="125"/>
      <c r="E74" s="125"/>
      <c r="F74" s="125"/>
      <c r="G74" s="125"/>
      <c r="H74" s="125"/>
      <c r="I74" s="8"/>
      <c r="J74" s="8"/>
      <c r="K74" s="8"/>
      <c r="L74" s="9"/>
      <c r="M74" s="8"/>
      <c r="N74" s="125"/>
    </row>
    <row r="75" spans="1:15" ht="15.75">
      <c r="A75" s="124"/>
      <c r="B75" s="125"/>
      <c r="C75" s="125"/>
      <c r="D75" s="125"/>
      <c r="E75" s="125"/>
      <c r="F75" s="125"/>
      <c r="G75" s="125"/>
      <c r="H75" s="125"/>
      <c r="I75" s="8"/>
      <c r="J75" s="8"/>
      <c r="K75" s="8"/>
      <c r="L75" s="9"/>
      <c r="M75" s="8"/>
      <c r="N75" s="125"/>
    </row>
    <row r="76" spans="1:15" ht="15.75">
      <c r="A76" s="124"/>
      <c r="B76" s="125"/>
      <c r="C76" s="125"/>
      <c r="D76" s="125"/>
      <c r="E76" s="125"/>
      <c r="F76" s="125"/>
      <c r="G76" s="125"/>
      <c r="H76" s="125"/>
      <c r="I76" s="8"/>
      <c r="J76" s="8"/>
      <c r="K76" s="8"/>
      <c r="L76" s="9"/>
      <c r="M76" s="8"/>
      <c r="N76" s="125"/>
    </row>
    <row r="77" spans="1:15" ht="15.75">
      <c r="A77" s="124"/>
      <c r="B77" s="125"/>
      <c r="C77" s="125"/>
      <c r="D77" s="125"/>
      <c r="E77" s="125"/>
      <c r="F77" s="125"/>
      <c r="G77" s="125"/>
      <c r="H77" s="125"/>
      <c r="I77" s="5"/>
      <c r="J77" s="8"/>
      <c r="K77" s="8"/>
      <c r="L77" s="5"/>
      <c r="M77" s="5"/>
      <c r="N77" s="125"/>
    </row>
    <row r="78" spans="1:15" ht="15.75">
      <c r="A78" s="124"/>
      <c r="B78" s="125"/>
      <c r="C78" s="125"/>
      <c r="D78" s="125"/>
      <c r="E78" s="125"/>
      <c r="F78" s="125"/>
      <c r="G78" s="125"/>
      <c r="H78" s="125"/>
      <c r="I78" s="8"/>
      <c r="J78" s="8"/>
      <c r="K78" s="8"/>
      <c r="L78" s="9"/>
      <c r="M78" s="8"/>
      <c r="N78" s="125"/>
    </row>
    <row r="79" spans="1:15" ht="47.25" customHeight="1">
      <c r="A79" s="124"/>
      <c r="B79" s="125"/>
      <c r="C79" s="125"/>
      <c r="D79" s="125"/>
      <c r="E79" s="125"/>
      <c r="F79" s="125"/>
      <c r="G79" s="125"/>
      <c r="H79" s="125"/>
      <c r="I79" s="8"/>
      <c r="J79" s="8"/>
      <c r="K79" s="8"/>
      <c r="L79" s="9"/>
      <c r="M79" s="8"/>
      <c r="N79" s="125"/>
    </row>
    <row r="80" spans="1:15" ht="15.75">
      <c r="A80" s="124"/>
      <c r="B80" s="125"/>
      <c r="C80" s="125"/>
      <c r="D80" s="125"/>
      <c r="E80" s="125"/>
      <c r="F80" s="125"/>
      <c r="G80" s="125"/>
      <c r="H80" s="125"/>
      <c r="I80" s="8"/>
      <c r="J80" s="8"/>
      <c r="K80" s="8"/>
      <c r="L80" s="9"/>
      <c r="M80" s="8"/>
      <c r="N80" s="125"/>
    </row>
    <row r="81" spans="1:14" ht="15.75">
      <c r="A81" s="124"/>
      <c r="B81" s="125"/>
      <c r="C81" s="125"/>
      <c r="D81" s="125"/>
      <c r="E81" s="125"/>
      <c r="F81" s="125"/>
      <c r="G81" s="125"/>
      <c r="H81" s="125"/>
      <c r="I81" s="8"/>
      <c r="J81" s="8"/>
      <c r="K81" s="8"/>
      <c r="L81" s="9"/>
      <c r="M81" s="8"/>
      <c r="N81" s="125"/>
    </row>
    <row r="82" spans="1:14" ht="15.75">
      <c r="A82" s="124"/>
      <c r="B82" s="125"/>
      <c r="C82" s="125"/>
      <c r="D82" s="125"/>
      <c r="E82" s="125"/>
      <c r="F82" s="125"/>
      <c r="G82" s="125"/>
      <c r="H82" s="125"/>
      <c r="I82" s="8"/>
      <c r="J82" s="8"/>
      <c r="K82" s="8"/>
      <c r="L82" s="9"/>
      <c r="M82" s="8"/>
      <c r="N82" s="125"/>
    </row>
    <row r="83" spans="1:14" ht="15.75">
      <c r="A83" s="124"/>
      <c r="B83" s="125"/>
      <c r="C83" s="125"/>
      <c r="D83" s="125"/>
      <c r="E83" s="125"/>
      <c r="F83" s="125"/>
      <c r="G83" s="125"/>
      <c r="H83" s="125"/>
      <c r="I83" s="8"/>
      <c r="J83" s="8"/>
      <c r="K83" s="8"/>
      <c r="L83" s="9"/>
      <c r="M83" s="8"/>
      <c r="N83" s="125"/>
    </row>
    <row r="84" spans="1:14" ht="15.75">
      <c r="A84" s="124"/>
      <c r="B84" s="125"/>
      <c r="C84" s="125"/>
      <c r="D84" s="125"/>
      <c r="E84" s="125"/>
      <c r="F84" s="125"/>
      <c r="G84" s="125"/>
      <c r="H84" s="125"/>
      <c r="I84" s="8"/>
      <c r="J84" s="8"/>
      <c r="K84" s="8"/>
      <c r="L84" s="9"/>
      <c r="M84" s="8"/>
      <c r="N84" s="125"/>
    </row>
    <row r="85" spans="1:14" ht="15.75">
      <c r="A85" s="124"/>
      <c r="B85" s="125"/>
      <c r="C85" s="125"/>
      <c r="D85" s="125"/>
      <c r="E85" s="125"/>
      <c r="F85" s="125"/>
      <c r="G85" s="125"/>
      <c r="H85" s="125"/>
      <c r="I85" s="5"/>
      <c r="J85" s="8"/>
      <c r="K85" s="8"/>
      <c r="L85" s="5"/>
      <c r="M85" s="5"/>
      <c r="N85" s="125"/>
    </row>
    <row r="86" spans="1:14" ht="15.75">
      <c r="A86" s="124"/>
      <c r="B86" s="125"/>
      <c r="C86" s="125"/>
      <c r="D86" s="125"/>
      <c r="E86" s="125"/>
      <c r="F86" s="125"/>
      <c r="G86" s="125"/>
      <c r="H86" s="125"/>
      <c r="I86" s="8"/>
      <c r="J86" s="8"/>
      <c r="K86" s="8"/>
      <c r="L86" s="9"/>
      <c r="M86" s="8"/>
      <c r="N86" s="125"/>
    </row>
    <row r="87" spans="1:14" ht="15.75">
      <c r="A87" s="124"/>
      <c r="B87" s="125"/>
      <c r="C87" s="125"/>
      <c r="D87" s="125"/>
      <c r="E87" s="125"/>
      <c r="F87" s="125"/>
      <c r="G87" s="125"/>
      <c r="H87" s="125"/>
      <c r="I87" s="8"/>
      <c r="J87" s="8"/>
      <c r="K87" s="8"/>
      <c r="L87" s="9"/>
      <c r="M87" s="8"/>
      <c r="N87" s="125"/>
    </row>
    <row r="88" spans="1:14" ht="15.75">
      <c r="A88" s="124"/>
      <c r="B88" s="125"/>
      <c r="C88" s="125"/>
      <c r="D88" s="125"/>
      <c r="E88" s="125"/>
      <c r="F88" s="125"/>
      <c r="G88" s="125"/>
      <c r="H88" s="125"/>
      <c r="I88" s="8"/>
      <c r="J88" s="8"/>
      <c r="K88" s="8"/>
      <c r="L88" s="9"/>
      <c r="M88" s="8"/>
      <c r="N88" s="125"/>
    </row>
    <row r="89" spans="1:14" ht="15.75">
      <c r="A89" s="124"/>
      <c r="B89" s="125"/>
      <c r="C89" s="125"/>
      <c r="D89" s="125"/>
      <c r="E89" s="125"/>
      <c r="F89" s="125"/>
      <c r="G89" s="125"/>
      <c r="H89" s="125"/>
      <c r="I89" s="8"/>
      <c r="J89" s="8"/>
      <c r="K89" s="8"/>
      <c r="L89" s="9"/>
      <c r="M89" s="8"/>
      <c r="N89" s="125"/>
    </row>
    <row r="90" spans="1:14" ht="15.75">
      <c r="A90" s="124"/>
      <c r="B90" s="125"/>
      <c r="C90" s="125"/>
      <c r="D90" s="125"/>
      <c r="E90" s="125"/>
      <c r="F90" s="125"/>
      <c r="G90" s="125"/>
      <c r="H90" s="125"/>
      <c r="I90" s="8"/>
      <c r="J90" s="8"/>
      <c r="K90" s="8"/>
      <c r="L90" s="9"/>
      <c r="M90" s="8"/>
      <c r="N90" s="125"/>
    </row>
    <row r="91" spans="1:14" ht="15.75">
      <c r="A91" s="124"/>
      <c r="B91" s="125"/>
      <c r="C91" s="125"/>
      <c r="D91" s="125"/>
      <c r="E91" s="125"/>
      <c r="F91" s="125"/>
      <c r="G91" s="125"/>
      <c r="H91" s="125"/>
      <c r="I91" s="8"/>
      <c r="J91" s="8"/>
      <c r="K91" s="8"/>
      <c r="L91" s="9"/>
      <c r="M91" s="8"/>
      <c r="N91" s="125"/>
    </row>
    <row r="92" spans="1:14" ht="15.75">
      <c r="A92" s="124"/>
      <c r="B92" s="125"/>
      <c r="C92" s="125"/>
      <c r="D92" s="125"/>
      <c r="E92" s="125"/>
      <c r="F92" s="125"/>
      <c r="G92" s="125"/>
      <c r="H92" s="125"/>
      <c r="I92" s="8"/>
      <c r="J92" s="8"/>
      <c r="K92" s="8"/>
      <c r="L92" s="9"/>
      <c r="M92" s="8"/>
      <c r="N92" s="125"/>
    </row>
    <row r="93" spans="1:14" ht="15.75">
      <c r="A93" s="124"/>
      <c r="B93" s="125"/>
      <c r="C93" s="125"/>
      <c r="D93" s="125"/>
      <c r="E93" s="125"/>
      <c r="F93" s="125"/>
      <c r="G93" s="125"/>
      <c r="H93" s="125"/>
      <c r="I93" s="5"/>
      <c r="J93" s="8"/>
      <c r="K93" s="8"/>
      <c r="L93" s="5"/>
      <c r="M93" s="5"/>
      <c r="N93" s="125"/>
    </row>
    <row r="94" spans="1:14" ht="91.5" customHeight="1">
      <c r="A94" s="124"/>
      <c r="B94" s="125"/>
      <c r="C94" s="125"/>
      <c r="D94" s="125"/>
      <c r="E94" s="125"/>
      <c r="F94" s="125"/>
      <c r="G94" s="125"/>
      <c r="H94" s="125"/>
      <c r="I94" s="8"/>
      <c r="J94" s="8"/>
      <c r="K94" s="8"/>
      <c r="L94" s="9"/>
      <c r="M94" s="8"/>
      <c r="N94" s="125"/>
    </row>
    <row r="95" spans="1:14" ht="47.25" customHeight="1">
      <c r="A95" s="124"/>
      <c r="B95" s="125"/>
      <c r="C95" s="125"/>
      <c r="D95" s="125"/>
      <c r="E95" s="125"/>
      <c r="F95" s="125"/>
      <c r="G95" s="125"/>
      <c r="H95" s="125"/>
      <c r="I95" s="8"/>
      <c r="J95" s="8"/>
      <c r="K95" s="8"/>
      <c r="L95" s="9"/>
      <c r="M95" s="8"/>
      <c r="N95" s="125"/>
    </row>
    <row r="96" spans="1:14" ht="15.75">
      <c r="A96" s="124"/>
      <c r="B96" s="125"/>
      <c r="C96" s="125"/>
      <c r="D96" s="125"/>
      <c r="E96" s="125"/>
      <c r="F96" s="125"/>
      <c r="G96" s="125"/>
      <c r="H96" s="125"/>
      <c r="I96" s="8"/>
      <c r="J96" s="8"/>
      <c r="K96" s="8"/>
      <c r="L96" s="9"/>
      <c r="M96" s="8"/>
      <c r="N96" s="125"/>
    </row>
    <row r="97" spans="1:14" ht="15.75">
      <c r="A97" s="124"/>
      <c r="B97" s="125"/>
      <c r="C97" s="125"/>
      <c r="D97" s="125"/>
      <c r="E97" s="125"/>
      <c r="F97" s="125"/>
      <c r="G97" s="125"/>
      <c r="H97" s="125"/>
      <c r="I97" s="8"/>
      <c r="J97" s="8"/>
      <c r="K97" s="8"/>
      <c r="L97" s="9"/>
      <c r="M97" s="8"/>
      <c r="N97" s="125"/>
    </row>
    <row r="98" spans="1:14" ht="15.75">
      <c r="A98" s="124"/>
      <c r="B98" s="125"/>
      <c r="C98" s="125"/>
      <c r="D98" s="125"/>
      <c r="E98" s="125"/>
      <c r="F98" s="125"/>
      <c r="G98" s="125"/>
      <c r="H98" s="125"/>
      <c r="I98" s="8"/>
      <c r="J98" s="8"/>
      <c r="K98" s="8"/>
      <c r="L98" s="9"/>
      <c r="M98" s="8"/>
      <c r="N98" s="125"/>
    </row>
    <row r="99" spans="1:14" ht="15.75">
      <c r="A99" s="124"/>
      <c r="B99" s="125"/>
      <c r="C99" s="125"/>
      <c r="D99" s="125"/>
      <c r="E99" s="125"/>
      <c r="F99" s="125"/>
      <c r="G99" s="125"/>
      <c r="H99" s="125"/>
      <c r="I99" s="8"/>
      <c r="J99" s="8"/>
      <c r="K99" s="8"/>
      <c r="L99" s="9"/>
      <c r="M99" s="8"/>
      <c r="N99" s="125"/>
    </row>
    <row r="100" spans="1:14" ht="15.75">
      <c r="A100" s="124"/>
      <c r="B100" s="125"/>
      <c r="C100" s="125"/>
      <c r="D100" s="125"/>
      <c r="E100" s="125"/>
      <c r="F100" s="125"/>
      <c r="G100" s="125"/>
      <c r="H100" s="125"/>
      <c r="I100" s="8"/>
      <c r="J100" s="8"/>
      <c r="K100" s="8"/>
      <c r="L100" s="9"/>
      <c r="M100" s="8"/>
      <c r="N100" s="125"/>
    </row>
    <row r="101" spans="1:14" ht="15.75">
      <c r="A101" s="124"/>
      <c r="B101" s="125"/>
      <c r="C101" s="125"/>
      <c r="D101" s="125"/>
      <c r="E101" s="125"/>
      <c r="F101" s="125"/>
      <c r="G101" s="125"/>
      <c r="H101" s="125"/>
      <c r="I101" s="5"/>
      <c r="J101" s="8"/>
      <c r="K101" s="8"/>
      <c r="L101" s="5"/>
      <c r="M101" s="5"/>
      <c r="N101" s="125"/>
    </row>
    <row r="102" spans="1:14" ht="84.75" customHeight="1">
      <c r="A102" s="124"/>
      <c r="B102" s="125"/>
      <c r="C102" s="125"/>
      <c r="D102" s="125"/>
      <c r="E102" s="125"/>
      <c r="F102" s="125"/>
      <c r="G102" s="125"/>
      <c r="H102" s="125"/>
      <c r="I102" s="8"/>
      <c r="J102" s="8"/>
      <c r="K102" s="8"/>
      <c r="L102" s="9"/>
      <c r="M102" s="8"/>
      <c r="N102" s="125"/>
    </row>
    <row r="103" spans="1:14" ht="15.75">
      <c r="A103" s="124"/>
      <c r="B103" s="125"/>
      <c r="C103" s="125"/>
      <c r="D103" s="125"/>
      <c r="E103" s="125"/>
      <c r="F103" s="125"/>
      <c r="G103" s="125"/>
      <c r="H103" s="125"/>
      <c r="I103" s="8"/>
      <c r="J103" s="8"/>
      <c r="K103" s="8"/>
      <c r="L103" s="9"/>
      <c r="M103" s="8"/>
      <c r="N103" s="125"/>
    </row>
    <row r="104" spans="1:14" ht="15.75">
      <c r="A104" s="124"/>
      <c r="B104" s="125"/>
      <c r="C104" s="125"/>
      <c r="D104" s="125"/>
      <c r="E104" s="125"/>
      <c r="F104" s="125"/>
      <c r="G104" s="125"/>
      <c r="H104" s="125"/>
      <c r="I104" s="8"/>
      <c r="J104" s="8"/>
      <c r="K104" s="8"/>
      <c r="L104" s="9"/>
      <c r="M104" s="8"/>
      <c r="N104" s="125"/>
    </row>
    <row r="105" spans="1:14" ht="15.75">
      <c r="A105" s="124"/>
      <c r="B105" s="125"/>
      <c r="C105" s="125"/>
      <c r="D105" s="125"/>
      <c r="E105" s="125"/>
      <c r="F105" s="125"/>
      <c r="G105" s="125"/>
      <c r="H105" s="125"/>
      <c r="I105" s="8"/>
      <c r="J105" s="8"/>
      <c r="K105" s="8"/>
      <c r="L105" s="9"/>
      <c r="M105" s="8"/>
      <c r="N105" s="125"/>
    </row>
    <row r="106" spans="1:14" ht="15.75">
      <c r="A106" s="124"/>
      <c r="B106" s="125"/>
      <c r="C106" s="125"/>
      <c r="D106" s="125"/>
      <c r="E106" s="125"/>
      <c r="F106" s="125"/>
      <c r="G106" s="125"/>
      <c r="H106" s="125"/>
      <c r="I106" s="8"/>
      <c r="J106" s="8"/>
      <c r="K106" s="8"/>
      <c r="L106" s="9"/>
      <c r="M106" s="8"/>
      <c r="N106" s="125"/>
    </row>
    <row r="107" spans="1:14" ht="15.75">
      <c r="A107" s="124"/>
      <c r="B107" s="125"/>
      <c r="C107" s="125"/>
      <c r="D107" s="125"/>
      <c r="E107" s="125"/>
      <c r="F107" s="125"/>
      <c r="G107" s="125"/>
      <c r="H107" s="125"/>
      <c r="I107" s="8"/>
      <c r="J107" s="8"/>
      <c r="K107" s="8"/>
      <c r="L107" s="9"/>
      <c r="M107" s="8"/>
      <c r="N107" s="125"/>
    </row>
    <row r="108" spans="1:14" ht="15.75">
      <c r="A108" s="124"/>
      <c r="B108" s="125"/>
      <c r="C108" s="125"/>
      <c r="D108" s="125"/>
      <c r="E108" s="125"/>
      <c r="F108" s="125"/>
      <c r="G108" s="125"/>
      <c r="H108" s="125"/>
      <c r="I108" s="8"/>
      <c r="J108" s="8"/>
      <c r="K108" s="8"/>
      <c r="L108" s="9"/>
      <c r="M108" s="8"/>
      <c r="N108" s="125"/>
    </row>
    <row r="109" spans="1:14" ht="15.75">
      <c r="A109" s="124"/>
      <c r="B109" s="125"/>
      <c r="C109" s="125"/>
      <c r="D109" s="125"/>
      <c r="E109" s="125"/>
      <c r="F109" s="125"/>
      <c r="G109" s="125"/>
      <c r="H109" s="125"/>
      <c r="I109" s="5"/>
      <c r="J109" s="8"/>
      <c r="K109" s="8"/>
      <c r="L109" s="5"/>
      <c r="M109" s="5"/>
      <c r="N109" s="125"/>
    </row>
    <row r="110" spans="1:14" ht="78" customHeight="1">
      <c r="A110" s="124"/>
      <c r="B110" s="125"/>
      <c r="C110" s="125"/>
      <c r="D110" s="125"/>
      <c r="E110" s="125"/>
      <c r="F110" s="125"/>
      <c r="G110" s="125"/>
      <c r="H110" s="125"/>
      <c r="I110" s="8"/>
      <c r="J110" s="8"/>
      <c r="K110" s="8"/>
      <c r="L110" s="9"/>
      <c r="M110" s="8"/>
      <c r="N110" s="125"/>
    </row>
    <row r="111" spans="1:14" ht="15.75">
      <c r="A111" s="124"/>
      <c r="B111" s="125"/>
      <c r="C111" s="125"/>
      <c r="D111" s="125"/>
      <c r="E111" s="125"/>
      <c r="F111" s="125"/>
      <c r="G111" s="125"/>
      <c r="H111" s="125"/>
      <c r="I111" s="8"/>
      <c r="J111" s="8"/>
      <c r="K111" s="8"/>
      <c r="L111" s="9"/>
      <c r="M111" s="8"/>
      <c r="N111" s="125"/>
    </row>
    <row r="112" spans="1:14" ht="15.75">
      <c r="A112" s="124"/>
      <c r="B112" s="125"/>
      <c r="C112" s="125"/>
      <c r="D112" s="125"/>
      <c r="E112" s="125"/>
      <c r="F112" s="125"/>
      <c r="G112" s="125"/>
      <c r="H112" s="125"/>
      <c r="I112" s="8"/>
      <c r="J112" s="8"/>
      <c r="K112" s="8"/>
      <c r="L112" s="9"/>
      <c r="M112" s="8"/>
      <c r="N112" s="125"/>
    </row>
    <row r="113" spans="1:14" ht="15.75">
      <c r="A113" s="124"/>
      <c r="B113" s="125"/>
      <c r="C113" s="125"/>
      <c r="D113" s="125"/>
      <c r="E113" s="125"/>
      <c r="F113" s="125"/>
      <c r="G113" s="125"/>
      <c r="H113" s="125"/>
      <c r="I113" s="8"/>
      <c r="J113" s="8"/>
      <c r="K113" s="8"/>
      <c r="L113" s="9"/>
      <c r="M113" s="8"/>
      <c r="N113" s="125"/>
    </row>
    <row r="114" spans="1:14" ht="15.75">
      <c r="A114" s="124"/>
      <c r="B114" s="125"/>
      <c r="C114" s="125"/>
      <c r="D114" s="125"/>
      <c r="E114" s="125"/>
      <c r="F114" s="125"/>
      <c r="G114" s="125"/>
      <c r="H114" s="125"/>
      <c r="I114" s="8"/>
      <c r="J114" s="8"/>
      <c r="K114" s="8"/>
      <c r="L114" s="9"/>
      <c r="M114" s="8"/>
      <c r="N114" s="125"/>
    </row>
    <row r="115" spans="1:14" ht="15.75">
      <c r="A115" s="124"/>
      <c r="B115" s="125"/>
      <c r="C115" s="125"/>
      <c r="D115" s="125"/>
      <c r="E115" s="125"/>
      <c r="F115" s="125"/>
      <c r="G115" s="125"/>
      <c r="H115" s="125"/>
      <c r="I115" s="8"/>
      <c r="J115" s="8"/>
      <c r="K115" s="8"/>
      <c r="L115" s="9"/>
      <c r="M115" s="8"/>
      <c r="N115" s="125"/>
    </row>
    <row r="116" spans="1:14" ht="15.75">
      <c r="A116" s="124"/>
      <c r="B116" s="125"/>
      <c r="C116" s="125"/>
      <c r="D116" s="125"/>
      <c r="E116" s="125"/>
      <c r="F116" s="125"/>
      <c r="G116" s="125"/>
      <c r="H116" s="125"/>
      <c r="I116" s="8"/>
      <c r="J116" s="8"/>
      <c r="K116" s="8"/>
      <c r="L116" s="9"/>
      <c r="M116" s="8"/>
      <c r="N116" s="125"/>
    </row>
    <row r="117" spans="1:14" ht="15.75">
      <c r="A117" s="124"/>
      <c r="B117" s="125"/>
      <c r="C117" s="125"/>
      <c r="D117" s="125"/>
      <c r="E117" s="125"/>
      <c r="F117" s="125"/>
      <c r="G117" s="125"/>
      <c r="H117" s="125"/>
      <c r="I117" s="5"/>
      <c r="J117" s="8"/>
      <c r="K117" s="8"/>
      <c r="L117" s="5"/>
      <c r="M117" s="5"/>
      <c r="N117" s="125"/>
    </row>
    <row r="118" spans="1:14" ht="82.5" customHeight="1">
      <c r="A118" s="124"/>
      <c r="B118" s="125"/>
      <c r="C118" s="125"/>
      <c r="D118" s="125"/>
      <c r="E118" s="125"/>
      <c r="F118" s="125"/>
      <c r="G118" s="125"/>
      <c r="H118" s="125"/>
      <c r="I118" s="8"/>
      <c r="J118" s="8"/>
      <c r="K118" s="8"/>
      <c r="L118" s="9"/>
      <c r="M118" s="8"/>
      <c r="N118" s="125"/>
    </row>
    <row r="119" spans="1:14" ht="47.25" customHeight="1">
      <c r="A119" s="124"/>
      <c r="B119" s="125"/>
      <c r="C119" s="125"/>
      <c r="D119" s="125"/>
      <c r="E119" s="125"/>
      <c r="F119" s="125"/>
      <c r="G119" s="125"/>
      <c r="H119" s="125"/>
      <c r="I119" s="8"/>
      <c r="J119" s="8"/>
      <c r="K119" s="8"/>
      <c r="L119" s="9"/>
      <c r="M119" s="8"/>
      <c r="N119" s="125"/>
    </row>
    <row r="120" spans="1:14" ht="15.75">
      <c r="A120" s="124"/>
      <c r="B120" s="125"/>
      <c r="C120" s="125"/>
      <c r="D120" s="125"/>
      <c r="E120" s="125"/>
      <c r="F120" s="125"/>
      <c r="G120" s="125"/>
      <c r="H120" s="125"/>
      <c r="I120" s="8"/>
      <c r="J120" s="8"/>
      <c r="K120" s="8"/>
      <c r="L120" s="9"/>
      <c r="M120" s="8"/>
      <c r="N120" s="125"/>
    </row>
    <row r="121" spans="1:14" ht="15.75">
      <c r="A121" s="124"/>
      <c r="B121" s="125"/>
      <c r="C121" s="125"/>
      <c r="D121" s="125"/>
      <c r="E121" s="125"/>
      <c r="F121" s="125"/>
      <c r="G121" s="125"/>
      <c r="H121" s="125"/>
      <c r="I121" s="8"/>
      <c r="J121" s="8"/>
      <c r="K121" s="8"/>
      <c r="L121" s="9"/>
      <c r="M121" s="8"/>
      <c r="N121" s="125"/>
    </row>
    <row r="122" spans="1:14" ht="15.75">
      <c r="A122" s="124"/>
      <c r="B122" s="125"/>
      <c r="C122" s="125"/>
      <c r="D122" s="125"/>
      <c r="E122" s="125"/>
      <c r="F122" s="125"/>
      <c r="G122" s="125"/>
      <c r="H122" s="125"/>
      <c r="I122" s="8"/>
      <c r="J122" s="8"/>
      <c r="K122" s="8"/>
      <c r="L122" s="9"/>
      <c r="M122" s="8"/>
      <c r="N122" s="125"/>
    </row>
    <row r="123" spans="1:14" ht="15.75">
      <c r="A123" s="124"/>
      <c r="B123" s="125"/>
      <c r="C123" s="125"/>
      <c r="D123" s="125"/>
      <c r="E123" s="125"/>
      <c r="F123" s="125"/>
      <c r="G123" s="125"/>
      <c r="H123" s="125"/>
      <c r="I123" s="8"/>
      <c r="J123" s="8"/>
      <c r="K123" s="8"/>
      <c r="L123" s="9"/>
      <c r="M123" s="8"/>
      <c r="N123" s="125"/>
    </row>
    <row r="124" spans="1:14" ht="15.75">
      <c r="A124" s="124"/>
      <c r="B124" s="125"/>
      <c r="C124" s="125"/>
      <c r="D124" s="125"/>
      <c r="E124" s="125"/>
      <c r="F124" s="125"/>
      <c r="G124" s="125"/>
      <c r="H124" s="125"/>
      <c r="I124" s="8"/>
      <c r="J124" s="8"/>
      <c r="K124" s="8"/>
      <c r="L124" s="9"/>
      <c r="M124" s="8"/>
      <c r="N124" s="125"/>
    </row>
    <row r="125" spans="1:14" ht="15.75">
      <c r="A125" s="124"/>
      <c r="B125" s="125"/>
      <c r="C125" s="125"/>
      <c r="D125" s="125"/>
      <c r="E125" s="125"/>
      <c r="F125" s="125"/>
      <c r="G125" s="125"/>
      <c r="H125" s="125"/>
      <c r="I125" s="5"/>
      <c r="J125" s="8"/>
      <c r="K125" s="8"/>
      <c r="L125" s="5"/>
      <c r="M125" s="5"/>
      <c r="N125" s="125"/>
    </row>
    <row r="126" spans="1:14" ht="15.75">
      <c r="A126" s="124"/>
      <c r="B126" s="125"/>
      <c r="C126" s="125"/>
      <c r="D126" s="125"/>
      <c r="E126" s="125"/>
      <c r="F126" s="125"/>
      <c r="G126" s="125"/>
      <c r="H126" s="125"/>
      <c r="I126" s="8"/>
      <c r="J126" s="8"/>
      <c r="K126" s="8"/>
      <c r="L126" s="9"/>
      <c r="M126" s="8"/>
      <c r="N126" s="125"/>
    </row>
    <row r="127" spans="1:14" ht="15.75">
      <c r="A127" s="124"/>
      <c r="B127" s="125"/>
      <c r="C127" s="125"/>
      <c r="D127" s="125"/>
      <c r="E127" s="125"/>
      <c r="F127" s="125"/>
      <c r="G127" s="125"/>
      <c r="H127" s="125"/>
      <c r="I127" s="8"/>
      <c r="J127" s="8"/>
      <c r="K127" s="8"/>
      <c r="L127" s="9"/>
      <c r="M127" s="8"/>
      <c r="N127" s="125"/>
    </row>
    <row r="128" spans="1:14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8"/>
      <c r="J129" s="8"/>
      <c r="K129" s="8"/>
      <c r="L129" s="9"/>
      <c r="M129" s="8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8"/>
      <c r="J131" s="8"/>
      <c r="K131" s="8"/>
      <c r="L131" s="9"/>
      <c r="M131" s="8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8"/>
      <c r="J132" s="8"/>
      <c r="K132" s="8"/>
      <c r="L132" s="9"/>
      <c r="M132" s="8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5"/>
      <c r="J133" s="8"/>
      <c r="K133" s="8"/>
      <c r="L133" s="5"/>
      <c r="M133" s="5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8"/>
      <c r="J134" s="8"/>
      <c r="K134" s="8"/>
      <c r="L134" s="9"/>
      <c r="M134" s="8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8"/>
      <c r="J135" s="8"/>
      <c r="K135" s="8"/>
      <c r="L135" s="9"/>
      <c r="M135" s="8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8"/>
      <c r="J137" s="8"/>
      <c r="K137" s="8"/>
      <c r="L137" s="9"/>
      <c r="M137" s="8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8"/>
      <c r="J139" s="8"/>
      <c r="K139" s="8"/>
      <c r="L139" s="9"/>
      <c r="M139" s="8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8"/>
      <c r="J140" s="8"/>
      <c r="K140" s="8"/>
      <c r="L140" s="9"/>
      <c r="M140" s="8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5"/>
      <c r="J141" s="8"/>
      <c r="K141" s="8"/>
      <c r="L141" s="5"/>
      <c r="M141" s="5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8"/>
      <c r="K142" s="8"/>
      <c r="L142" s="9"/>
      <c r="M142" s="8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8"/>
      <c r="K143" s="8"/>
      <c r="L143" s="9"/>
      <c r="M143" s="8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8"/>
      <c r="J147" s="8"/>
      <c r="K147" s="8"/>
      <c r="L147" s="9"/>
      <c r="M147" s="8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5"/>
      <c r="J149" s="8"/>
      <c r="K149" s="8"/>
      <c r="L149" s="5"/>
      <c r="M149" s="5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8"/>
      <c r="J155" s="8"/>
      <c r="K155" s="8"/>
      <c r="L155" s="9"/>
      <c r="M155" s="8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5"/>
      <c r="J157" s="8"/>
      <c r="K157" s="8"/>
      <c r="L157" s="5"/>
      <c r="M157" s="5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8"/>
      <c r="J163" s="8"/>
      <c r="K163" s="8"/>
      <c r="L163" s="9"/>
      <c r="M163" s="8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15.75">
      <c r="A165" s="124"/>
      <c r="B165" s="125"/>
      <c r="C165" s="125"/>
      <c r="D165" s="125"/>
      <c r="E165" s="125"/>
      <c r="F165" s="125"/>
      <c r="G165" s="125"/>
      <c r="H165" s="125"/>
      <c r="I165" s="5"/>
      <c r="J165" s="8"/>
      <c r="K165" s="8"/>
      <c r="L165" s="5"/>
      <c r="M165" s="5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8"/>
      <c r="J171" s="8"/>
      <c r="K171" s="8"/>
      <c r="L171" s="9"/>
      <c r="M171" s="8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5"/>
      <c r="J173" s="8"/>
      <c r="K173" s="8"/>
      <c r="L173" s="5"/>
      <c r="M173" s="5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47.25" customHeight="1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8"/>
      <c r="J179" s="8"/>
      <c r="K179" s="8"/>
      <c r="L179" s="9"/>
      <c r="M179" s="8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15.75">
      <c r="A181" s="124"/>
      <c r="B181" s="125"/>
      <c r="C181" s="125"/>
      <c r="D181" s="125"/>
      <c r="E181" s="125"/>
      <c r="F181" s="125"/>
      <c r="G181" s="125"/>
      <c r="H181" s="125"/>
      <c r="I181" s="5"/>
      <c r="J181" s="8"/>
      <c r="K181" s="8"/>
      <c r="L181" s="5"/>
      <c r="M181" s="5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15.75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8"/>
      <c r="J187" s="8"/>
      <c r="K187" s="8"/>
      <c r="L187" s="9"/>
      <c r="M187" s="8"/>
      <c r="N187" s="125"/>
    </row>
    <row r="188" spans="1:14" ht="15.75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5"/>
      <c r="J189" s="8"/>
      <c r="K189" s="8"/>
      <c r="L189" s="5"/>
      <c r="M189" s="5"/>
      <c r="N189" s="125"/>
    </row>
    <row r="190" spans="1:14" ht="15.75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47.25" customHeight="1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8"/>
      <c r="J195" s="8"/>
      <c r="K195" s="8"/>
      <c r="L195" s="9"/>
      <c r="M195" s="8"/>
      <c r="N195" s="125"/>
    </row>
    <row r="196" spans="1:14" ht="15.75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15.75">
      <c r="A197" s="124"/>
      <c r="B197" s="125"/>
      <c r="C197" s="125"/>
      <c r="D197" s="125"/>
      <c r="E197" s="125"/>
      <c r="F197" s="125"/>
      <c r="G197" s="125"/>
      <c r="H197" s="125"/>
      <c r="I197" s="5"/>
      <c r="J197" s="8"/>
      <c r="K197" s="8"/>
      <c r="L197" s="5"/>
      <c r="M197" s="5"/>
      <c r="N197" s="125"/>
    </row>
    <row r="198" spans="1:14" ht="84.75" customHeight="1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15.75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8"/>
      <c r="J203" s="8"/>
      <c r="K203" s="8"/>
      <c r="L203" s="9"/>
      <c r="M203" s="8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15.75">
      <c r="A205" s="124"/>
      <c r="B205" s="125"/>
      <c r="C205" s="125"/>
      <c r="D205" s="125"/>
      <c r="E205" s="125"/>
      <c r="F205" s="125"/>
      <c r="G205" s="125"/>
      <c r="H205" s="125"/>
      <c r="I205" s="5"/>
      <c r="J205" s="8"/>
      <c r="K205" s="8"/>
      <c r="L205" s="5"/>
      <c r="M205" s="5"/>
      <c r="N205" s="125"/>
    </row>
    <row r="206" spans="1:14" ht="165.75" customHeight="1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8"/>
      <c r="J211" s="8"/>
      <c r="K211" s="8"/>
      <c r="L211" s="9"/>
      <c r="M211" s="8"/>
      <c r="N211" s="125"/>
    </row>
    <row r="212" spans="1:14" ht="15.75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5"/>
      <c r="J213" s="8"/>
      <c r="K213" s="8"/>
      <c r="L213" s="5"/>
      <c r="M213" s="5"/>
      <c r="N213" s="125"/>
    </row>
    <row r="214" spans="1:14" ht="15.75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47.25" customHeight="1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8"/>
      <c r="J219" s="8"/>
      <c r="K219" s="8"/>
      <c r="L219" s="9"/>
      <c r="M219" s="8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15.75">
      <c r="A221" s="124"/>
      <c r="B221" s="125"/>
      <c r="C221" s="125"/>
      <c r="D221" s="125"/>
      <c r="E221" s="125"/>
      <c r="F221" s="125"/>
      <c r="G221" s="125"/>
      <c r="H221" s="125"/>
      <c r="I221" s="5"/>
      <c r="J221" s="8"/>
      <c r="K221" s="8"/>
      <c r="L221" s="5"/>
      <c r="M221" s="5"/>
      <c r="N221" s="125"/>
    </row>
    <row r="222" spans="1:14" ht="30.75" customHeight="1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15.75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8"/>
      <c r="J227" s="8"/>
      <c r="K227" s="8"/>
      <c r="L227" s="9"/>
      <c r="M227" s="8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15.75">
      <c r="A229" s="124"/>
      <c r="B229" s="125"/>
      <c r="C229" s="125"/>
      <c r="D229" s="125"/>
      <c r="E229" s="125"/>
      <c r="F229" s="125"/>
      <c r="G229" s="125"/>
      <c r="H229" s="125"/>
      <c r="I229" s="5"/>
      <c r="J229" s="8"/>
      <c r="K229" s="8"/>
      <c r="L229" s="5"/>
      <c r="M229" s="5"/>
      <c r="N229" s="125"/>
    </row>
    <row r="230" spans="1:14" ht="15.75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8"/>
      <c r="J235" s="8"/>
      <c r="K235" s="8"/>
      <c r="L235" s="9"/>
      <c r="M235" s="8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5"/>
      <c r="J237" s="8"/>
      <c r="K237" s="8"/>
      <c r="L237" s="5"/>
      <c r="M237" s="5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47.25" customHeight="1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8"/>
      <c r="J243" s="8"/>
      <c r="K243" s="8"/>
      <c r="L243" s="9"/>
      <c r="M243" s="8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5"/>
      <c r="J245" s="8"/>
      <c r="K245" s="8"/>
      <c r="L245" s="5"/>
      <c r="M245" s="5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15.75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8"/>
      <c r="J251" s="8"/>
      <c r="K251" s="8"/>
      <c r="L251" s="9"/>
      <c r="M251" s="8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5"/>
      <c r="J253" s="8"/>
      <c r="K253" s="8"/>
      <c r="L253" s="5"/>
      <c r="M253" s="5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8"/>
      <c r="J259" s="8"/>
      <c r="K259" s="8"/>
      <c r="L259" s="9"/>
      <c r="M259" s="8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15.75">
      <c r="A261" s="124"/>
      <c r="B261" s="125"/>
      <c r="C261" s="125"/>
      <c r="D261" s="125"/>
      <c r="E261" s="125"/>
      <c r="F261" s="125"/>
      <c r="G261" s="125"/>
      <c r="H261" s="125"/>
      <c r="I261" s="5"/>
      <c r="J261" s="8"/>
      <c r="K261" s="8"/>
      <c r="L261" s="5"/>
      <c r="M261" s="5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8"/>
      <c r="J267" s="8"/>
      <c r="K267" s="8"/>
      <c r="L267" s="9"/>
      <c r="M267" s="8"/>
      <c r="N267" s="125"/>
    </row>
    <row r="268" spans="1:14" ht="15.75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5"/>
      <c r="J269" s="8"/>
      <c r="K269" s="8"/>
      <c r="L269" s="5"/>
      <c r="M269" s="5"/>
      <c r="N269" s="125"/>
    </row>
    <row r="270" spans="1:14" ht="15.75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47.25" customHeight="1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8"/>
      <c r="J275" s="8"/>
      <c r="K275" s="8"/>
      <c r="L275" s="9"/>
      <c r="M275" s="8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15.75">
      <c r="A277" s="124"/>
      <c r="B277" s="125"/>
      <c r="C277" s="125"/>
      <c r="D277" s="125"/>
      <c r="E277" s="125"/>
      <c r="F277" s="125"/>
      <c r="G277" s="125"/>
      <c r="H277" s="125"/>
      <c r="I277" s="5"/>
      <c r="J277" s="8"/>
      <c r="K277" s="8"/>
      <c r="L277" s="5"/>
      <c r="M277" s="5"/>
      <c r="N277" s="125"/>
    </row>
    <row r="278" spans="1:14" ht="85.5" customHeight="1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15.75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15.75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8"/>
      <c r="J281" s="8"/>
      <c r="K281" s="8"/>
      <c r="L281" s="9"/>
      <c r="M281" s="8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  <row r="283" spans="1:14" ht="15.75">
      <c r="A283" s="124"/>
      <c r="B283" s="125"/>
      <c r="C283" s="125"/>
      <c r="D283" s="125"/>
      <c r="E283" s="125"/>
      <c r="F283" s="125"/>
      <c r="G283" s="125"/>
      <c r="H283" s="125"/>
      <c r="I283" s="8"/>
      <c r="J283" s="8"/>
      <c r="K283" s="8"/>
      <c r="L283" s="9"/>
      <c r="M283" s="8"/>
      <c r="N283" s="125"/>
    </row>
    <row r="284" spans="1:14" ht="15.75">
      <c r="A284" s="124"/>
      <c r="B284" s="125"/>
      <c r="C284" s="125"/>
      <c r="D284" s="125"/>
      <c r="E284" s="125"/>
      <c r="F284" s="125"/>
      <c r="G284" s="125"/>
      <c r="H284" s="125"/>
      <c r="I284" s="8"/>
      <c r="J284" s="8"/>
      <c r="K284" s="8"/>
      <c r="L284" s="9"/>
      <c r="M284" s="8"/>
      <c r="N284" s="125"/>
    </row>
    <row r="285" spans="1:14" ht="15.75">
      <c r="A285" s="124"/>
      <c r="B285" s="125"/>
      <c r="C285" s="125"/>
      <c r="D285" s="125"/>
      <c r="E285" s="125"/>
      <c r="F285" s="125"/>
      <c r="G285" s="125"/>
      <c r="H285" s="125"/>
      <c r="I285" s="5"/>
      <c r="J285" s="8"/>
      <c r="K285" s="8"/>
      <c r="L285" s="5"/>
      <c r="M285" s="5"/>
      <c r="N285" s="125"/>
    </row>
    <row r="286" spans="1:14" ht="15.75">
      <c r="A286" s="124"/>
      <c r="B286" s="125"/>
      <c r="C286" s="125"/>
      <c r="D286" s="125"/>
      <c r="E286" s="125"/>
      <c r="F286" s="125"/>
      <c r="G286" s="125"/>
      <c r="H286" s="125"/>
      <c r="I286" s="8"/>
      <c r="J286" s="8"/>
      <c r="K286" s="8"/>
      <c r="L286" s="9"/>
      <c r="M286" s="8"/>
      <c r="N286" s="125"/>
    </row>
    <row r="287" spans="1:14" ht="47.25" customHeight="1">
      <c r="A287" s="124"/>
      <c r="B287" s="125"/>
      <c r="C287" s="125"/>
      <c r="D287" s="125"/>
      <c r="E287" s="125"/>
      <c r="F287" s="125"/>
      <c r="G287" s="125"/>
      <c r="H287" s="125"/>
      <c r="I287" s="8"/>
      <c r="J287" s="8"/>
      <c r="K287" s="8"/>
      <c r="L287" s="9"/>
      <c r="M287" s="8"/>
      <c r="N287" s="125"/>
    </row>
    <row r="288" spans="1:14" ht="15.75">
      <c r="A288" s="124"/>
      <c r="B288" s="125"/>
      <c r="C288" s="125"/>
      <c r="D288" s="125"/>
      <c r="E288" s="125"/>
      <c r="F288" s="125"/>
      <c r="G288" s="125"/>
      <c r="H288" s="125"/>
      <c r="I288" s="8"/>
      <c r="J288" s="8"/>
      <c r="K288" s="8"/>
      <c r="L288" s="9"/>
      <c r="M288" s="8"/>
      <c r="N288" s="125"/>
    </row>
    <row r="289" spans="1:14" ht="15.75">
      <c r="A289" s="124"/>
      <c r="B289" s="125"/>
      <c r="C289" s="125"/>
      <c r="D289" s="125"/>
      <c r="E289" s="125"/>
      <c r="F289" s="125"/>
      <c r="G289" s="125"/>
      <c r="H289" s="125"/>
      <c r="I289" s="8"/>
      <c r="J289" s="8"/>
      <c r="K289" s="8"/>
      <c r="L289" s="9"/>
      <c r="M289" s="8"/>
      <c r="N289" s="125"/>
    </row>
    <row r="290" spans="1:14" ht="15.75">
      <c r="A290" s="124"/>
      <c r="B290" s="125"/>
      <c r="C290" s="125"/>
      <c r="D290" s="125"/>
      <c r="E290" s="125"/>
      <c r="F290" s="125"/>
      <c r="G290" s="125"/>
      <c r="H290" s="125"/>
      <c r="I290" s="8"/>
      <c r="J290" s="8"/>
      <c r="K290" s="8"/>
      <c r="L290" s="9"/>
      <c r="M290" s="8"/>
      <c r="N290" s="125"/>
    </row>
    <row r="291" spans="1:14" ht="15.75">
      <c r="A291" s="124"/>
      <c r="B291" s="125"/>
      <c r="C291" s="125"/>
      <c r="D291" s="125"/>
      <c r="E291" s="125"/>
      <c r="F291" s="125"/>
      <c r="G291" s="125"/>
      <c r="H291" s="125"/>
      <c r="I291" s="8"/>
      <c r="J291" s="8"/>
      <c r="K291" s="8"/>
      <c r="L291" s="9"/>
      <c r="M291" s="8"/>
      <c r="N291" s="125"/>
    </row>
    <row r="292" spans="1:14" ht="15.75">
      <c r="A292" s="124"/>
      <c r="B292" s="125"/>
      <c r="C292" s="125"/>
      <c r="D292" s="125"/>
      <c r="E292" s="125"/>
      <c r="F292" s="125"/>
      <c r="G292" s="125"/>
      <c r="H292" s="125"/>
      <c r="I292" s="8"/>
      <c r="J292" s="8"/>
      <c r="K292" s="8"/>
      <c r="L292" s="9"/>
      <c r="M292" s="8"/>
      <c r="N292" s="125"/>
    </row>
  </sheetData>
  <mergeCells count="190">
    <mergeCell ref="M62:N62"/>
    <mergeCell ref="K1:N1"/>
    <mergeCell ref="K2:N2"/>
    <mergeCell ref="K3:N3"/>
    <mergeCell ref="A5:N5"/>
    <mergeCell ref="A6:N6"/>
    <mergeCell ref="M64:O64"/>
    <mergeCell ref="M66:O66"/>
    <mergeCell ref="M68:O68"/>
    <mergeCell ref="A8:N8"/>
    <mergeCell ref="A9:A11"/>
    <mergeCell ref="B9:C11"/>
    <mergeCell ref="D9:F11"/>
    <mergeCell ref="G9:H11"/>
    <mergeCell ref="I9:M9"/>
    <mergeCell ref="N9:N11"/>
    <mergeCell ref="I10:I11"/>
    <mergeCell ref="J10:J11"/>
    <mergeCell ref="K10:M10"/>
    <mergeCell ref="A12:A19"/>
    <mergeCell ref="B12:C19"/>
    <mergeCell ref="D12:F19"/>
    <mergeCell ref="G12:H19"/>
    <mergeCell ref="N12:N19"/>
    <mergeCell ref="A20:A27"/>
    <mergeCell ref="B20:C27"/>
    <mergeCell ref="D20:F27"/>
    <mergeCell ref="G20:H27"/>
    <mergeCell ref="N20:N27"/>
    <mergeCell ref="A28:A35"/>
    <mergeCell ref="B28:C35"/>
    <mergeCell ref="D28:F35"/>
    <mergeCell ref="G28:H35"/>
    <mergeCell ref="N28:N35"/>
    <mergeCell ref="A36:A43"/>
    <mergeCell ref="B36:C43"/>
    <mergeCell ref="D36:F43"/>
    <mergeCell ref="G36:H43"/>
    <mergeCell ref="N36:N43"/>
    <mergeCell ref="B60:I60"/>
    <mergeCell ref="A44:A51"/>
    <mergeCell ref="B44:C51"/>
    <mergeCell ref="D44:F51"/>
    <mergeCell ref="G44:H51"/>
    <mergeCell ref="N44:N51"/>
    <mergeCell ref="A52:A59"/>
    <mergeCell ref="B52:C59"/>
    <mergeCell ref="D52:F59"/>
    <mergeCell ref="G52:H59"/>
    <mergeCell ref="N52:N59"/>
    <mergeCell ref="A69:A76"/>
    <mergeCell ref="B69:C76"/>
    <mergeCell ref="D69:F76"/>
    <mergeCell ref="G69:H76"/>
    <mergeCell ref="N69:N76"/>
    <mergeCell ref="A77:A84"/>
    <mergeCell ref="B77:C84"/>
    <mergeCell ref="D77:F84"/>
    <mergeCell ref="G77:H84"/>
    <mergeCell ref="N77:N84"/>
    <mergeCell ref="A85:A92"/>
    <mergeCell ref="B85:C92"/>
    <mergeCell ref="D85:F92"/>
    <mergeCell ref="G85:H92"/>
    <mergeCell ref="N85:N92"/>
    <mergeCell ref="A93:A100"/>
    <mergeCell ref="B93:C100"/>
    <mergeCell ref="D93:F100"/>
    <mergeCell ref="G93:H100"/>
    <mergeCell ref="N93:N100"/>
    <mergeCell ref="A101:A108"/>
    <mergeCell ref="B101:C108"/>
    <mergeCell ref="D101:F108"/>
    <mergeCell ref="G101:H108"/>
    <mergeCell ref="N101:N108"/>
    <mergeCell ref="A109:A116"/>
    <mergeCell ref="B109:C116"/>
    <mergeCell ref="D109:F116"/>
    <mergeCell ref="G109:H116"/>
    <mergeCell ref="N109:N116"/>
    <mergeCell ref="A117:A124"/>
    <mergeCell ref="B117:C124"/>
    <mergeCell ref="D117:F124"/>
    <mergeCell ref="G117:H124"/>
    <mergeCell ref="N117:N124"/>
    <mergeCell ref="A125:A132"/>
    <mergeCell ref="B125:C132"/>
    <mergeCell ref="D125:F132"/>
    <mergeCell ref="G125:H132"/>
    <mergeCell ref="N125:N132"/>
    <mergeCell ref="A133:A140"/>
    <mergeCell ref="B133:C140"/>
    <mergeCell ref="D133:F140"/>
    <mergeCell ref="G133:H140"/>
    <mergeCell ref="N133:N140"/>
    <mergeCell ref="A141:A148"/>
    <mergeCell ref="B141:C148"/>
    <mergeCell ref="D141:F148"/>
    <mergeCell ref="G141:H148"/>
    <mergeCell ref="N141:N148"/>
    <mergeCell ref="A149:A156"/>
    <mergeCell ref="B149:C156"/>
    <mergeCell ref="D149:F156"/>
    <mergeCell ref="G149:H156"/>
    <mergeCell ref="N149:N156"/>
    <mergeCell ref="A157:A164"/>
    <mergeCell ref="B157:C164"/>
    <mergeCell ref="D157:F164"/>
    <mergeCell ref="G157:H164"/>
    <mergeCell ref="N157:N164"/>
    <mergeCell ref="A165:A172"/>
    <mergeCell ref="B165:C172"/>
    <mergeCell ref="D165:F172"/>
    <mergeCell ref="G165:H172"/>
    <mergeCell ref="N165:N172"/>
    <mergeCell ref="A173:A180"/>
    <mergeCell ref="B173:C180"/>
    <mergeCell ref="D173:F180"/>
    <mergeCell ref="G173:H180"/>
    <mergeCell ref="N173:N180"/>
    <mergeCell ref="A181:A188"/>
    <mergeCell ref="B181:C188"/>
    <mergeCell ref="D181:F188"/>
    <mergeCell ref="G181:H188"/>
    <mergeCell ref="N181:N188"/>
    <mergeCell ref="A189:A196"/>
    <mergeCell ref="B189:C196"/>
    <mergeCell ref="D189:F196"/>
    <mergeCell ref="G189:H196"/>
    <mergeCell ref="N189:N196"/>
    <mergeCell ref="A197:A204"/>
    <mergeCell ref="B197:C204"/>
    <mergeCell ref="D197:F204"/>
    <mergeCell ref="G197:H204"/>
    <mergeCell ref="N197:N204"/>
    <mergeCell ref="A205:A212"/>
    <mergeCell ref="B205:C212"/>
    <mergeCell ref="D205:F212"/>
    <mergeCell ref="G205:H212"/>
    <mergeCell ref="N205:N212"/>
    <mergeCell ref="A213:A220"/>
    <mergeCell ref="B213:C220"/>
    <mergeCell ref="D213:F220"/>
    <mergeCell ref="G213:H220"/>
    <mergeCell ref="N213:N220"/>
    <mergeCell ref="A221:A228"/>
    <mergeCell ref="B221:C228"/>
    <mergeCell ref="D221:F228"/>
    <mergeCell ref="G221:H228"/>
    <mergeCell ref="N221:N228"/>
    <mergeCell ref="A229:A236"/>
    <mergeCell ref="B229:C236"/>
    <mergeCell ref="D229:F236"/>
    <mergeCell ref="G229:H236"/>
    <mergeCell ref="N229:N236"/>
    <mergeCell ref="A237:A244"/>
    <mergeCell ref="B237:C244"/>
    <mergeCell ref="D237:F244"/>
    <mergeCell ref="G237:H244"/>
    <mergeCell ref="N237:N244"/>
    <mergeCell ref="A245:A252"/>
    <mergeCell ref="B245:C252"/>
    <mergeCell ref="D245:F252"/>
    <mergeCell ref="G245:H252"/>
    <mergeCell ref="N245:N252"/>
    <mergeCell ref="A253:A260"/>
    <mergeCell ref="B253:C260"/>
    <mergeCell ref="D253:F260"/>
    <mergeCell ref="G253:H260"/>
    <mergeCell ref="N253:N260"/>
    <mergeCell ref="A261:A268"/>
    <mergeCell ref="B261:C268"/>
    <mergeCell ref="D261:F268"/>
    <mergeCell ref="G261:H268"/>
    <mergeCell ref="N261:N268"/>
    <mergeCell ref="A285:A292"/>
    <mergeCell ref="B285:C292"/>
    <mergeCell ref="D285:F292"/>
    <mergeCell ref="G285:H292"/>
    <mergeCell ref="N285:N292"/>
    <mergeCell ref="A269:A276"/>
    <mergeCell ref="B269:C276"/>
    <mergeCell ref="D269:F276"/>
    <mergeCell ref="G269:H276"/>
    <mergeCell ref="N269:N276"/>
    <mergeCell ref="A277:A284"/>
    <mergeCell ref="B277:C284"/>
    <mergeCell ref="D277:F284"/>
    <mergeCell ref="G277:H284"/>
    <mergeCell ref="N277:N284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98"/>
  <sheetViews>
    <sheetView workbookViewId="0">
      <selection activeCell="A27" sqref="A27:N28"/>
    </sheetView>
  </sheetViews>
  <sheetFormatPr defaultRowHeight="15"/>
  <cols>
    <col min="1" max="1" width="4.7109375" customWidth="1"/>
    <col min="3" max="3" width="17.28515625" customWidth="1"/>
    <col min="4" max="4" width="12.4257812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9" max="9" width="7.85546875" customWidth="1"/>
    <col min="10" max="10" width="10.85546875" customWidth="1"/>
    <col min="11" max="11" width="10.42578125" customWidth="1"/>
    <col min="12" max="12" width="12.140625" customWidth="1"/>
    <col min="13" max="13" width="9.85546875" customWidth="1"/>
    <col min="14" max="14" width="22.42578125" customWidth="1"/>
  </cols>
  <sheetData>
    <row r="1" spans="1:14" ht="17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349</v>
      </c>
      <c r="L1" s="88"/>
      <c r="M1" s="88"/>
      <c r="N1" s="88"/>
    </row>
    <row r="2" spans="1:14" ht="16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</row>
    <row r="3" spans="1:14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</row>
    <row r="4" spans="1:14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31.5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21" customHeight="1">
      <c r="A6" s="114" t="s">
        <v>430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15.75">
      <c r="A7" s="81" t="s">
        <v>2</v>
      </c>
      <c r="B7" s="81" t="s">
        <v>41</v>
      </c>
      <c r="C7" s="81"/>
      <c r="D7" s="81" t="s">
        <v>4</v>
      </c>
      <c r="E7" s="81"/>
      <c r="F7" s="81"/>
      <c r="G7" s="81" t="s">
        <v>5</v>
      </c>
      <c r="H7" s="81"/>
      <c r="I7" s="92" t="s">
        <v>6</v>
      </c>
      <c r="J7" s="93"/>
      <c r="K7" s="93"/>
      <c r="L7" s="93"/>
      <c r="M7" s="94"/>
      <c r="N7" s="81" t="s">
        <v>13</v>
      </c>
    </row>
    <row r="8" spans="1:14" ht="15.75">
      <c r="A8" s="81"/>
      <c r="B8" s="81"/>
      <c r="C8" s="81"/>
      <c r="D8" s="81"/>
      <c r="E8" s="81"/>
      <c r="F8" s="81"/>
      <c r="G8" s="81"/>
      <c r="H8" s="81"/>
      <c r="I8" s="95" t="s">
        <v>7</v>
      </c>
      <c r="J8" s="95" t="s">
        <v>8</v>
      </c>
      <c r="K8" s="95" t="s">
        <v>9</v>
      </c>
      <c r="L8" s="95"/>
      <c r="M8" s="95"/>
      <c r="N8" s="81"/>
    </row>
    <row r="9" spans="1:14" ht="47.25">
      <c r="A9" s="81"/>
      <c r="B9" s="81"/>
      <c r="C9" s="81"/>
      <c r="D9" s="81"/>
      <c r="E9" s="81"/>
      <c r="F9" s="81"/>
      <c r="G9" s="81"/>
      <c r="H9" s="81"/>
      <c r="I9" s="95"/>
      <c r="J9" s="95"/>
      <c r="K9" s="47" t="s">
        <v>10</v>
      </c>
      <c r="L9" s="47" t="s">
        <v>220</v>
      </c>
      <c r="M9" s="47" t="s">
        <v>12</v>
      </c>
      <c r="N9" s="81"/>
    </row>
    <row r="10" spans="1:14" ht="62.25" customHeight="1">
      <c r="A10" s="96" t="s">
        <v>347</v>
      </c>
      <c r="B10" s="71" t="s">
        <v>210</v>
      </c>
      <c r="C10" s="72"/>
      <c r="D10" s="71" t="s">
        <v>26</v>
      </c>
      <c r="E10" s="84"/>
      <c r="F10" s="72"/>
      <c r="G10" s="71" t="s">
        <v>239</v>
      </c>
      <c r="H10" s="72"/>
      <c r="I10" s="46" t="s">
        <v>241</v>
      </c>
      <c r="J10" s="44">
        <f>SUM(J11:J17)</f>
        <v>700</v>
      </c>
      <c r="K10" s="44">
        <f>SUM(K11:K17)</f>
        <v>700</v>
      </c>
      <c r="L10" s="46" t="s">
        <v>16</v>
      </c>
      <c r="M10" s="46"/>
      <c r="N10" s="83" t="s">
        <v>211</v>
      </c>
    </row>
    <row r="11" spans="1:14" ht="26.25" customHeight="1">
      <c r="A11" s="97"/>
      <c r="B11" s="73"/>
      <c r="C11" s="74"/>
      <c r="D11" s="73"/>
      <c r="E11" s="85"/>
      <c r="F11" s="74"/>
      <c r="G11" s="73"/>
      <c r="H11" s="74"/>
      <c r="I11" s="12">
        <v>2024</v>
      </c>
      <c r="J11" s="44">
        <f>K11</f>
        <v>100</v>
      </c>
      <c r="K11" s="44">
        <v>100</v>
      </c>
      <c r="L11" s="13" t="s">
        <v>22</v>
      </c>
      <c r="M11" s="12"/>
      <c r="N11" s="83"/>
    </row>
    <row r="12" spans="1:14" ht="23.25" customHeight="1">
      <c r="A12" s="97"/>
      <c r="B12" s="73"/>
      <c r="C12" s="74"/>
      <c r="D12" s="73"/>
      <c r="E12" s="85"/>
      <c r="F12" s="74"/>
      <c r="G12" s="73"/>
      <c r="H12" s="74"/>
      <c r="I12" s="12">
        <v>2025</v>
      </c>
      <c r="J12" s="44">
        <f t="shared" ref="J12:J17" si="0">K12</f>
        <v>100</v>
      </c>
      <c r="K12" s="44">
        <v>100</v>
      </c>
      <c r="L12" s="13" t="s">
        <v>22</v>
      </c>
      <c r="M12" s="12"/>
      <c r="N12" s="83"/>
    </row>
    <row r="13" spans="1:14" ht="21.75" customHeight="1">
      <c r="A13" s="97"/>
      <c r="B13" s="73"/>
      <c r="C13" s="74"/>
      <c r="D13" s="73"/>
      <c r="E13" s="85"/>
      <c r="F13" s="74"/>
      <c r="G13" s="73"/>
      <c r="H13" s="74"/>
      <c r="I13" s="12">
        <v>2026</v>
      </c>
      <c r="J13" s="44">
        <f t="shared" si="0"/>
        <v>100</v>
      </c>
      <c r="K13" s="44">
        <v>100</v>
      </c>
      <c r="L13" s="13" t="s">
        <v>22</v>
      </c>
      <c r="M13" s="12"/>
      <c r="N13" s="83"/>
    </row>
    <row r="14" spans="1:14" ht="23.25" customHeight="1">
      <c r="A14" s="97"/>
      <c r="B14" s="73"/>
      <c r="C14" s="74"/>
      <c r="D14" s="73"/>
      <c r="E14" s="85"/>
      <c r="F14" s="74"/>
      <c r="G14" s="73"/>
      <c r="H14" s="74"/>
      <c r="I14" s="12">
        <v>2027</v>
      </c>
      <c r="J14" s="44">
        <f t="shared" si="0"/>
        <v>100</v>
      </c>
      <c r="K14" s="44">
        <v>100</v>
      </c>
      <c r="L14" s="13" t="s">
        <v>22</v>
      </c>
      <c r="M14" s="12"/>
      <c r="N14" s="83"/>
    </row>
    <row r="15" spans="1:14" ht="23.25" customHeight="1">
      <c r="A15" s="97"/>
      <c r="B15" s="73"/>
      <c r="C15" s="74"/>
      <c r="D15" s="73"/>
      <c r="E15" s="85"/>
      <c r="F15" s="74"/>
      <c r="G15" s="73"/>
      <c r="H15" s="74"/>
      <c r="I15" s="12">
        <v>2028</v>
      </c>
      <c r="J15" s="44">
        <f t="shared" si="0"/>
        <v>100</v>
      </c>
      <c r="K15" s="44">
        <v>100</v>
      </c>
      <c r="L15" s="13" t="s">
        <v>22</v>
      </c>
      <c r="M15" s="12"/>
      <c r="N15" s="83"/>
    </row>
    <row r="16" spans="1:14" ht="21.75" customHeight="1">
      <c r="A16" s="97"/>
      <c r="B16" s="73"/>
      <c r="C16" s="74"/>
      <c r="D16" s="73"/>
      <c r="E16" s="85"/>
      <c r="F16" s="74"/>
      <c r="G16" s="73"/>
      <c r="H16" s="74"/>
      <c r="I16" s="12">
        <v>2029</v>
      </c>
      <c r="J16" s="44">
        <f t="shared" si="0"/>
        <v>100</v>
      </c>
      <c r="K16" s="44">
        <v>100</v>
      </c>
      <c r="L16" s="13" t="s">
        <v>22</v>
      </c>
      <c r="M16" s="12"/>
      <c r="N16" s="83"/>
    </row>
    <row r="17" spans="1:15" ht="125.25" customHeight="1">
      <c r="A17" s="98"/>
      <c r="B17" s="75"/>
      <c r="C17" s="76"/>
      <c r="D17" s="75"/>
      <c r="E17" s="86"/>
      <c r="F17" s="76"/>
      <c r="G17" s="75"/>
      <c r="H17" s="76"/>
      <c r="I17" s="12">
        <v>2030</v>
      </c>
      <c r="J17" s="44">
        <f t="shared" si="0"/>
        <v>100</v>
      </c>
      <c r="K17" s="44">
        <v>100</v>
      </c>
      <c r="L17" s="13" t="s">
        <v>22</v>
      </c>
      <c r="M17" s="12"/>
      <c r="N17" s="83"/>
    </row>
    <row r="18" spans="1:15" ht="66" customHeight="1">
      <c r="A18" s="96" t="s">
        <v>348</v>
      </c>
      <c r="B18" s="71" t="s">
        <v>135</v>
      </c>
      <c r="C18" s="72"/>
      <c r="D18" s="71" t="s">
        <v>26</v>
      </c>
      <c r="E18" s="84"/>
      <c r="F18" s="72"/>
      <c r="G18" s="71" t="s">
        <v>239</v>
      </c>
      <c r="H18" s="72"/>
      <c r="I18" s="46" t="s">
        <v>241</v>
      </c>
      <c r="J18" s="44">
        <f>SUM(J19:J25)</f>
        <v>130000</v>
      </c>
      <c r="K18" s="44">
        <f>SUM(K19:K25)</f>
        <v>130000</v>
      </c>
      <c r="L18" s="46" t="s">
        <v>16</v>
      </c>
      <c r="M18" s="46"/>
      <c r="N18" s="83" t="s">
        <v>211</v>
      </c>
    </row>
    <row r="19" spans="1:15" ht="27" customHeight="1">
      <c r="A19" s="97"/>
      <c r="B19" s="73"/>
      <c r="C19" s="74"/>
      <c r="D19" s="73"/>
      <c r="E19" s="85"/>
      <c r="F19" s="74"/>
      <c r="G19" s="73"/>
      <c r="H19" s="74"/>
      <c r="I19" s="12">
        <v>2024</v>
      </c>
      <c r="J19" s="44">
        <v>10000</v>
      </c>
      <c r="K19" s="44">
        <f>J19</f>
        <v>10000</v>
      </c>
      <c r="L19" s="13" t="s">
        <v>22</v>
      </c>
      <c r="M19" s="12"/>
      <c r="N19" s="83"/>
    </row>
    <row r="20" spans="1:15" s="64" customFormat="1" ht="24.75" customHeight="1">
      <c r="A20" s="97"/>
      <c r="B20" s="73"/>
      <c r="C20" s="74"/>
      <c r="D20" s="73"/>
      <c r="E20" s="85"/>
      <c r="F20" s="74"/>
      <c r="G20" s="73"/>
      <c r="H20" s="74"/>
      <c r="I20" s="12">
        <v>2025</v>
      </c>
      <c r="J20" s="44">
        <v>20000</v>
      </c>
      <c r="K20" s="44">
        <f t="shared" ref="K20:K25" si="1">J20</f>
        <v>20000</v>
      </c>
      <c r="L20" s="13" t="s">
        <v>22</v>
      </c>
      <c r="M20" s="12"/>
      <c r="N20" s="83"/>
    </row>
    <row r="21" spans="1:15" ht="24" customHeight="1">
      <c r="A21" s="97"/>
      <c r="B21" s="73"/>
      <c r="C21" s="74"/>
      <c r="D21" s="73"/>
      <c r="E21" s="85"/>
      <c r="F21" s="74"/>
      <c r="G21" s="73"/>
      <c r="H21" s="74"/>
      <c r="I21" s="12">
        <v>2026</v>
      </c>
      <c r="J21" s="44">
        <v>20000</v>
      </c>
      <c r="K21" s="44">
        <f t="shared" si="1"/>
        <v>20000</v>
      </c>
      <c r="L21" s="13" t="s">
        <v>22</v>
      </c>
      <c r="M21" s="12"/>
      <c r="N21" s="83"/>
    </row>
    <row r="22" spans="1:15" ht="22.5" customHeight="1">
      <c r="A22" s="97"/>
      <c r="B22" s="73"/>
      <c r="C22" s="74"/>
      <c r="D22" s="73"/>
      <c r="E22" s="85"/>
      <c r="F22" s="74"/>
      <c r="G22" s="73"/>
      <c r="H22" s="74"/>
      <c r="I22" s="12">
        <v>2027</v>
      </c>
      <c r="J22" s="44">
        <v>20000</v>
      </c>
      <c r="K22" s="44">
        <f t="shared" si="1"/>
        <v>20000</v>
      </c>
      <c r="L22" s="13" t="s">
        <v>22</v>
      </c>
      <c r="M22" s="12"/>
      <c r="N22" s="83"/>
    </row>
    <row r="23" spans="1:15" ht="23.25" customHeight="1">
      <c r="A23" s="97"/>
      <c r="B23" s="73"/>
      <c r="C23" s="74"/>
      <c r="D23" s="73"/>
      <c r="E23" s="85"/>
      <c r="F23" s="74"/>
      <c r="G23" s="73"/>
      <c r="H23" s="74"/>
      <c r="I23" s="12">
        <v>2028</v>
      </c>
      <c r="J23" s="44">
        <v>20000</v>
      </c>
      <c r="K23" s="44">
        <f t="shared" si="1"/>
        <v>20000</v>
      </c>
      <c r="L23" s="13" t="s">
        <v>22</v>
      </c>
      <c r="M23" s="12"/>
      <c r="N23" s="83"/>
    </row>
    <row r="24" spans="1:15" ht="23.25" customHeight="1">
      <c r="A24" s="97"/>
      <c r="B24" s="73"/>
      <c r="C24" s="74"/>
      <c r="D24" s="73"/>
      <c r="E24" s="85"/>
      <c r="F24" s="74"/>
      <c r="G24" s="73"/>
      <c r="H24" s="74"/>
      <c r="I24" s="12">
        <v>2029</v>
      </c>
      <c r="J24" s="44">
        <v>20000</v>
      </c>
      <c r="K24" s="44">
        <f t="shared" si="1"/>
        <v>20000</v>
      </c>
      <c r="L24" s="13" t="s">
        <v>22</v>
      </c>
      <c r="M24" s="12"/>
      <c r="N24" s="83"/>
    </row>
    <row r="25" spans="1:15" ht="25.5" customHeight="1">
      <c r="A25" s="98"/>
      <c r="B25" s="75"/>
      <c r="C25" s="76"/>
      <c r="D25" s="75"/>
      <c r="E25" s="86"/>
      <c r="F25" s="76"/>
      <c r="G25" s="73"/>
      <c r="H25" s="74"/>
      <c r="I25" s="12">
        <v>2030</v>
      </c>
      <c r="J25" s="44">
        <v>20000</v>
      </c>
      <c r="K25" s="44">
        <f t="shared" si="1"/>
        <v>20000</v>
      </c>
      <c r="L25" s="13" t="s">
        <v>22</v>
      </c>
      <c r="M25" s="12"/>
      <c r="N25" s="83"/>
    </row>
    <row r="26" spans="1:15" ht="21" customHeight="1">
      <c r="A26" s="55"/>
      <c r="B26" s="89" t="s">
        <v>253</v>
      </c>
      <c r="C26" s="89"/>
      <c r="D26" s="89"/>
      <c r="E26" s="89"/>
      <c r="F26" s="89"/>
      <c r="G26" s="89"/>
      <c r="H26" s="89"/>
      <c r="I26" s="89"/>
      <c r="J26" s="45">
        <f>J10+J18</f>
        <v>130700</v>
      </c>
      <c r="K26" s="45">
        <f>K10+K18</f>
        <v>130700</v>
      </c>
      <c r="L26" s="55"/>
      <c r="M26" s="55"/>
      <c r="N26" s="55"/>
    </row>
    <row r="27" spans="1:15" ht="56.25" customHeight="1">
      <c r="A27" s="3" t="s">
        <v>389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4"/>
    </row>
    <row r="28" spans="1:15" ht="19.5" customHeight="1">
      <c r="A28" s="3" t="s">
        <v>390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80" t="s">
        <v>254</v>
      </c>
      <c r="N28" s="80"/>
      <c r="O28" s="70"/>
    </row>
    <row r="29" spans="1:15" ht="47.2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5.7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123"/>
      <c r="N30" s="123"/>
      <c r="O30" s="123"/>
    </row>
    <row r="31" spans="1:15" ht="15.7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 ht="15.7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123"/>
      <c r="N32" s="123"/>
      <c r="O32" s="123"/>
    </row>
    <row r="33" spans="1:15" ht="15.7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5" ht="15.7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123"/>
      <c r="N34" s="123"/>
      <c r="O34" s="123"/>
    </row>
    <row r="35" spans="1:15" ht="15.75">
      <c r="A35" s="124"/>
      <c r="B35" s="125"/>
      <c r="C35" s="125"/>
      <c r="D35" s="125"/>
      <c r="E35" s="125"/>
      <c r="F35" s="125"/>
      <c r="G35" s="125"/>
      <c r="H35" s="125"/>
      <c r="I35" s="5"/>
      <c r="J35" s="8"/>
      <c r="K35" s="8"/>
      <c r="L35" s="5"/>
      <c r="M35" s="5"/>
      <c r="N35" s="125"/>
    </row>
    <row r="36" spans="1:15" ht="56.25" customHeight="1">
      <c r="A36" s="124"/>
      <c r="B36" s="125"/>
      <c r="C36" s="125"/>
      <c r="D36" s="125"/>
      <c r="E36" s="125"/>
      <c r="F36" s="125"/>
      <c r="G36" s="125"/>
      <c r="H36" s="125"/>
      <c r="I36" s="8"/>
      <c r="J36" s="8"/>
      <c r="K36" s="8"/>
      <c r="L36" s="9"/>
      <c r="M36" s="8"/>
      <c r="N36" s="125"/>
    </row>
    <row r="37" spans="1:15" ht="47.25" customHeight="1">
      <c r="A37" s="124"/>
      <c r="B37" s="125"/>
      <c r="C37" s="125"/>
      <c r="D37" s="125"/>
      <c r="E37" s="125"/>
      <c r="F37" s="125"/>
      <c r="G37" s="125"/>
      <c r="H37" s="125"/>
      <c r="I37" s="8"/>
      <c r="J37" s="8"/>
      <c r="K37" s="8"/>
      <c r="L37" s="9"/>
      <c r="M37" s="8"/>
      <c r="N37" s="125"/>
    </row>
    <row r="38" spans="1:15" ht="15.75">
      <c r="A38" s="124"/>
      <c r="B38" s="125"/>
      <c r="C38" s="125"/>
      <c r="D38" s="125"/>
      <c r="E38" s="125"/>
      <c r="F38" s="125"/>
      <c r="G38" s="125"/>
      <c r="H38" s="125"/>
      <c r="I38" s="8"/>
      <c r="J38" s="8"/>
      <c r="K38" s="8"/>
      <c r="L38" s="9"/>
      <c r="M38" s="8"/>
      <c r="N38" s="125"/>
    </row>
    <row r="39" spans="1:15" ht="15.75">
      <c r="A39" s="124"/>
      <c r="B39" s="125"/>
      <c r="C39" s="125"/>
      <c r="D39" s="125"/>
      <c r="E39" s="125"/>
      <c r="F39" s="125"/>
      <c r="G39" s="125"/>
      <c r="H39" s="125"/>
      <c r="I39" s="8"/>
      <c r="J39" s="8"/>
      <c r="K39" s="8"/>
      <c r="L39" s="9"/>
      <c r="M39" s="8"/>
      <c r="N39" s="125"/>
    </row>
    <row r="40" spans="1:15" ht="15.75">
      <c r="A40" s="124"/>
      <c r="B40" s="125"/>
      <c r="C40" s="125"/>
      <c r="D40" s="125"/>
      <c r="E40" s="125"/>
      <c r="F40" s="125"/>
      <c r="G40" s="125"/>
      <c r="H40" s="125"/>
      <c r="I40" s="8"/>
      <c r="J40" s="8"/>
      <c r="K40" s="8"/>
      <c r="L40" s="9"/>
      <c r="M40" s="8"/>
      <c r="N40" s="125"/>
    </row>
    <row r="41" spans="1:15" ht="15.75">
      <c r="A41" s="124"/>
      <c r="B41" s="125"/>
      <c r="C41" s="125"/>
      <c r="D41" s="125"/>
      <c r="E41" s="125"/>
      <c r="F41" s="125"/>
      <c r="G41" s="125"/>
      <c r="H41" s="125"/>
      <c r="I41" s="8"/>
      <c r="J41" s="8"/>
      <c r="K41" s="8"/>
      <c r="L41" s="9"/>
      <c r="M41" s="8"/>
      <c r="N41" s="125"/>
    </row>
    <row r="42" spans="1:15" ht="15.75">
      <c r="A42" s="124"/>
      <c r="B42" s="125"/>
      <c r="C42" s="125"/>
      <c r="D42" s="125"/>
      <c r="E42" s="125"/>
      <c r="F42" s="125"/>
      <c r="G42" s="125"/>
      <c r="H42" s="125"/>
      <c r="I42" s="8"/>
      <c r="J42" s="8"/>
      <c r="K42" s="8"/>
      <c r="L42" s="9"/>
      <c r="M42" s="8"/>
      <c r="N42" s="125"/>
    </row>
    <row r="43" spans="1:15" ht="15.75">
      <c r="A43" s="124"/>
      <c r="B43" s="125"/>
      <c r="C43" s="125"/>
      <c r="D43" s="125"/>
      <c r="E43" s="125"/>
      <c r="F43" s="125"/>
      <c r="G43" s="125"/>
      <c r="H43" s="125"/>
      <c r="I43" s="5"/>
      <c r="J43" s="8"/>
      <c r="K43" s="8"/>
      <c r="L43" s="5"/>
      <c r="M43" s="5"/>
      <c r="N43" s="125"/>
    </row>
    <row r="44" spans="1:15" ht="24.75" customHeight="1">
      <c r="A44" s="124"/>
      <c r="B44" s="125"/>
      <c r="C44" s="125"/>
      <c r="D44" s="125"/>
      <c r="E44" s="125"/>
      <c r="F44" s="125"/>
      <c r="G44" s="125"/>
      <c r="H44" s="125"/>
      <c r="I44" s="8"/>
      <c r="J44" s="8"/>
      <c r="K44" s="8"/>
      <c r="L44" s="9"/>
      <c r="M44" s="8"/>
      <c r="N44" s="125"/>
    </row>
    <row r="45" spans="1:15" ht="15.75">
      <c r="A45" s="124"/>
      <c r="B45" s="125"/>
      <c r="C45" s="125"/>
      <c r="D45" s="125"/>
      <c r="E45" s="125"/>
      <c r="F45" s="125"/>
      <c r="G45" s="125"/>
      <c r="H45" s="125"/>
      <c r="I45" s="8"/>
      <c r="J45" s="8"/>
      <c r="K45" s="8"/>
      <c r="L45" s="9"/>
      <c r="M45" s="8"/>
      <c r="N45" s="125"/>
    </row>
    <row r="46" spans="1:15" ht="15.75">
      <c r="A46" s="124"/>
      <c r="B46" s="125"/>
      <c r="C46" s="125"/>
      <c r="D46" s="125"/>
      <c r="E46" s="125"/>
      <c r="F46" s="125"/>
      <c r="G46" s="125"/>
      <c r="H46" s="125"/>
      <c r="I46" s="8"/>
      <c r="J46" s="8"/>
      <c r="K46" s="8"/>
      <c r="L46" s="9"/>
      <c r="M46" s="8"/>
      <c r="N46" s="125"/>
    </row>
    <row r="47" spans="1:15" ht="15.75">
      <c r="A47" s="124"/>
      <c r="B47" s="125"/>
      <c r="C47" s="125"/>
      <c r="D47" s="125"/>
      <c r="E47" s="125"/>
      <c r="F47" s="125"/>
      <c r="G47" s="125"/>
      <c r="H47" s="125"/>
      <c r="I47" s="8"/>
      <c r="J47" s="8"/>
      <c r="K47" s="8"/>
      <c r="L47" s="9"/>
      <c r="M47" s="8"/>
      <c r="N47" s="125"/>
    </row>
    <row r="48" spans="1:15" ht="15.75">
      <c r="A48" s="124"/>
      <c r="B48" s="125"/>
      <c r="C48" s="125"/>
      <c r="D48" s="125"/>
      <c r="E48" s="125"/>
      <c r="F48" s="125"/>
      <c r="G48" s="125"/>
      <c r="H48" s="125"/>
      <c r="I48" s="8"/>
      <c r="J48" s="8"/>
      <c r="K48" s="8"/>
      <c r="L48" s="9"/>
      <c r="M48" s="8"/>
      <c r="N48" s="125"/>
    </row>
    <row r="49" spans="1:14" ht="15.75">
      <c r="A49" s="124"/>
      <c r="B49" s="125"/>
      <c r="C49" s="125"/>
      <c r="D49" s="125"/>
      <c r="E49" s="125"/>
      <c r="F49" s="125"/>
      <c r="G49" s="125"/>
      <c r="H49" s="125"/>
      <c r="I49" s="8"/>
      <c r="J49" s="8"/>
      <c r="K49" s="8"/>
      <c r="L49" s="9"/>
      <c r="M49" s="8"/>
      <c r="N49" s="125"/>
    </row>
    <row r="50" spans="1:14" ht="15.75">
      <c r="A50" s="124"/>
      <c r="B50" s="125"/>
      <c r="C50" s="125"/>
      <c r="D50" s="125"/>
      <c r="E50" s="125"/>
      <c r="F50" s="125"/>
      <c r="G50" s="125"/>
      <c r="H50" s="125"/>
      <c r="I50" s="8"/>
      <c r="J50" s="8"/>
      <c r="K50" s="8"/>
      <c r="L50" s="9"/>
      <c r="M50" s="8"/>
      <c r="N50" s="125"/>
    </row>
    <row r="51" spans="1:14" ht="15.75">
      <c r="A51" s="124"/>
      <c r="B51" s="125"/>
      <c r="C51" s="125"/>
      <c r="D51" s="125"/>
      <c r="E51" s="125"/>
      <c r="F51" s="125"/>
      <c r="G51" s="125"/>
      <c r="H51" s="125"/>
      <c r="I51" s="5"/>
      <c r="J51" s="8"/>
      <c r="K51" s="8"/>
      <c r="L51" s="5"/>
      <c r="M51" s="5"/>
      <c r="N51" s="125"/>
    </row>
    <row r="52" spans="1:14" ht="20.25" customHeight="1">
      <c r="A52" s="124"/>
      <c r="B52" s="125"/>
      <c r="C52" s="125"/>
      <c r="D52" s="125"/>
      <c r="E52" s="125"/>
      <c r="F52" s="125"/>
      <c r="G52" s="125"/>
      <c r="H52" s="125"/>
      <c r="I52" s="8"/>
      <c r="J52" s="8"/>
      <c r="K52" s="8"/>
      <c r="L52" s="9"/>
      <c r="M52" s="8"/>
      <c r="N52" s="125"/>
    </row>
    <row r="53" spans="1:14" ht="47.25" customHeight="1">
      <c r="A53" s="124"/>
      <c r="B53" s="125"/>
      <c r="C53" s="125"/>
      <c r="D53" s="125"/>
      <c r="E53" s="125"/>
      <c r="F53" s="125"/>
      <c r="G53" s="125"/>
      <c r="H53" s="125"/>
      <c r="I53" s="8"/>
      <c r="J53" s="8"/>
      <c r="K53" s="8"/>
      <c r="L53" s="9"/>
      <c r="M53" s="8"/>
      <c r="N53" s="125"/>
    </row>
    <row r="54" spans="1:14" ht="15.75">
      <c r="A54" s="124"/>
      <c r="B54" s="125"/>
      <c r="C54" s="125"/>
      <c r="D54" s="125"/>
      <c r="E54" s="125"/>
      <c r="F54" s="125"/>
      <c r="G54" s="125"/>
      <c r="H54" s="125"/>
      <c r="I54" s="8"/>
      <c r="J54" s="8"/>
      <c r="K54" s="8"/>
      <c r="L54" s="9"/>
      <c r="M54" s="8"/>
      <c r="N54" s="125"/>
    </row>
    <row r="55" spans="1:14" ht="15.75">
      <c r="A55" s="124"/>
      <c r="B55" s="125"/>
      <c r="C55" s="125"/>
      <c r="D55" s="125"/>
      <c r="E55" s="125"/>
      <c r="F55" s="125"/>
      <c r="G55" s="125"/>
      <c r="H55" s="125"/>
      <c r="I55" s="8"/>
      <c r="J55" s="8"/>
      <c r="K55" s="8"/>
      <c r="L55" s="9"/>
      <c r="M55" s="8"/>
      <c r="N55" s="125"/>
    </row>
    <row r="56" spans="1:14" ht="15.75">
      <c r="A56" s="124"/>
      <c r="B56" s="125"/>
      <c r="C56" s="125"/>
      <c r="D56" s="125"/>
      <c r="E56" s="125"/>
      <c r="F56" s="125"/>
      <c r="G56" s="125"/>
      <c r="H56" s="125"/>
      <c r="I56" s="8"/>
      <c r="J56" s="8"/>
      <c r="K56" s="8"/>
      <c r="L56" s="9"/>
      <c r="M56" s="8"/>
      <c r="N56" s="125"/>
    </row>
    <row r="57" spans="1:14" ht="15.75">
      <c r="A57" s="124"/>
      <c r="B57" s="125"/>
      <c r="C57" s="125"/>
      <c r="D57" s="125"/>
      <c r="E57" s="125"/>
      <c r="F57" s="125"/>
      <c r="G57" s="125"/>
      <c r="H57" s="125"/>
      <c r="I57" s="8"/>
      <c r="J57" s="8"/>
      <c r="K57" s="8"/>
      <c r="L57" s="9"/>
      <c r="M57" s="8"/>
      <c r="N57" s="125"/>
    </row>
    <row r="58" spans="1:14" ht="15.75">
      <c r="A58" s="124"/>
      <c r="B58" s="125"/>
      <c r="C58" s="125"/>
      <c r="D58" s="125"/>
      <c r="E58" s="125"/>
      <c r="F58" s="125"/>
      <c r="G58" s="125"/>
      <c r="H58" s="125"/>
      <c r="I58" s="8"/>
      <c r="J58" s="8"/>
      <c r="K58" s="8"/>
      <c r="L58" s="9"/>
      <c r="M58" s="8"/>
      <c r="N58" s="125"/>
    </row>
    <row r="59" spans="1:14" ht="15.75">
      <c r="A59" s="124"/>
      <c r="B59" s="125"/>
      <c r="C59" s="125"/>
      <c r="D59" s="125"/>
      <c r="E59" s="125"/>
      <c r="F59" s="125"/>
      <c r="G59" s="125"/>
      <c r="H59" s="125"/>
      <c r="I59" s="5"/>
      <c r="J59" s="8"/>
      <c r="K59" s="8"/>
      <c r="L59" s="5"/>
      <c r="M59" s="5"/>
      <c r="N59" s="125"/>
    </row>
    <row r="60" spans="1:14" ht="114" customHeight="1">
      <c r="A60" s="124"/>
      <c r="B60" s="125"/>
      <c r="C60" s="125"/>
      <c r="D60" s="125"/>
      <c r="E60" s="125"/>
      <c r="F60" s="125"/>
      <c r="G60" s="125"/>
      <c r="H60" s="125"/>
      <c r="I60" s="8"/>
      <c r="J60" s="8"/>
      <c r="K60" s="8"/>
      <c r="L60" s="9"/>
      <c r="M60" s="8"/>
      <c r="N60" s="125"/>
    </row>
    <row r="61" spans="1:14" ht="47.25" customHeight="1">
      <c r="A61" s="124"/>
      <c r="B61" s="125"/>
      <c r="C61" s="125"/>
      <c r="D61" s="125"/>
      <c r="E61" s="125"/>
      <c r="F61" s="125"/>
      <c r="G61" s="125"/>
      <c r="H61" s="125"/>
      <c r="I61" s="8"/>
      <c r="J61" s="8"/>
      <c r="K61" s="8"/>
      <c r="L61" s="9"/>
      <c r="M61" s="8"/>
      <c r="N61" s="125"/>
    </row>
    <row r="62" spans="1:14" ht="15.75">
      <c r="A62" s="124"/>
      <c r="B62" s="125"/>
      <c r="C62" s="125"/>
      <c r="D62" s="125"/>
      <c r="E62" s="125"/>
      <c r="F62" s="125"/>
      <c r="G62" s="125"/>
      <c r="H62" s="125"/>
      <c r="I62" s="8"/>
      <c r="J62" s="8"/>
      <c r="K62" s="8"/>
      <c r="L62" s="9"/>
      <c r="M62" s="8"/>
      <c r="N62" s="125"/>
    </row>
    <row r="63" spans="1:14" ht="15.75">
      <c r="A63" s="124"/>
      <c r="B63" s="125"/>
      <c r="C63" s="125"/>
      <c r="D63" s="125"/>
      <c r="E63" s="125"/>
      <c r="F63" s="125"/>
      <c r="G63" s="125"/>
      <c r="H63" s="125"/>
      <c r="I63" s="8"/>
      <c r="J63" s="8"/>
      <c r="K63" s="8"/>
      <c r="L63" s="9"/>
      <c r="M63" s="8"/>
      <c r="N63" s="125"/>
    </row>
    <row r="64" spans="1:14" ht="15.75">
      <c r="A64" s="124"/>
      <c r="B64" s="125"/>
      <c r="C64" s="125"/>
      <c r="D64" s="125"/>
      <c r="E64" s="125"/>
      <c r="F64" s="125"/>
      <c r="G64" s="125"/>
      <c r="H64" s="125"/>
      <c r="I64" s="8"/>
      <c r="J64" s="8"/>
      <c r="K64" s="8"/>
      <c r="L64" s="9"/>
      <c r="M64" s="8"/>
      <c r="N64" s="125"/>
    </row>
    <row r="65" spans="1:14" ht="15.75">
      <c r="A65" s="124"/>
      <c r="B65" s="125"/>
      <c r="C65" s="125"/>
      <c r="D65" s="125"/>
      <c r="E65" s="125"/>
      <c r="F65" s="125"/>
      <c r="G65" s="125"/>
      <c r="H65" s="125"/>
      <c r="I65" s="8"/>
      <c r="J65" s="8"/>
      <c r="K65" s="8"/>
      <c r="L65" s="9"/>
      <c r="M65" s="8"/>
      <c r="N65" s="125"/>
    </row>
    <row r="66" spans="1:14" ht="15.75">
      <c r="A66" s="124"/>
      <c r="B66" s="125"/>
      <c r="C66" s="125"/>
      <c r="D66" s="125"/>
      <c r="E66" s="125"/>
      <c r="F66" s="125"/>
      <c r="G66" s="125"/>
      <c r="H66" s="125"/>
      <c r="I66" s="8"/>
      <c r="J66" s="8"/>
      <c r="K66" s="8"/>
      <c r="L66" s="9"/>
      <c r="M66" s="8"/>
      <c r="N66" s="125"/>
    </row>
    <row r="67" spans="1:14" ht="15.75">
      <c r="A67" s="124"/>
      <c r="B67" s="125"/>
      <c r="C67" s="125"/>
      <c r="D67" s="125"/>
      <c r="E67" s="125"/>
      <c r="F67" s="125"/>
      <c r="G67" s="125"/>
      <c r="H67" s="125"/>
      <c r="I67" s="5"/>
      <c r="J67" s="8"/>
      <c r="K67" s="8"/>
      <c r="L67" s="5"/>
      <c r="M67" s="5"/>
      <c r="N67" s="125"/>
    </row>
    <row r="68" spans="1:14" ht="80.25" customHeight="1">
      <c r="A68" s="124"/>
      <c r="B68" s="125"/>
      <c r="C68" s="125"/>
      <c r="D68" s="125"/>
      <c r="E68" s="125"/>
      <c r="F68" s="125"/>
      <c r="G68" s="125"/>
      <c r="H68" s="125"/>
      <c r="I68" s="8"/>
      <c r="J68" s="8"/>
      <c r="K68" s="8"/>
      <c r="L68" s="9"/>
      <c r="M68" s="8"/>
      <c r="N68" s="125"/>
    </row>
    <row r="69" spans="1:14" ht="47.25" customHeight="1">
      <c r="A69" s="124"/>
      <c r="B69" s="125"/>
      <c r="C69" s="125"/>
      <c r="D69" s="125"/>
      <c r="E69" s="125"/>
      <c r="F69" s="125"/>
      <c r="G69" s="125"/>
      <c r="H69" s="125"/>
      <c r="I69" s="8"/>
      <c r="J69" s="8"/>
      <c r="K69" s="8"/>
      <c r="L69" s="9"/>
      <c r="M69" s="8"/>
      <c r="N69" s="125"/>
    </row>
    <row r="70" spans="1:14" ht="15.75">
      <c r="A70" s="124"/>
      <c r="B70" s="125"/>
      <c r="C70" s="125"/>
      <c r="D70" s="125"/>
      <c r="E70" s="125"/>
      <c r="F70" s="125"/>
      <c r="G70" s="125"/>
      <c r="H70" s="125"/>
      <c r="I70" s="8"/>
      <c r="J70" s="8"/>
      <c r="K70" s="8"/>
      <c r="L70" s="9"/>
      <c r="M70" s="8"/>
      <c r="N70" s="125"/>
    </row>
    <row r="71" spans="1:14" ht="15.75">
      <c r="A71" s="124"/>
      <c r="B71" s="125"/>
      <c r="C71" s="125"/>
      <c r="D71" s="125"/>
      <c r="E71" s="125"/>
      <c r="F71" s="125"/>
      <c r="G71" s="125"/>
      <c r="H71" s="125"/>
      <c r="I71" s="8"/>
      <c r="J71" s="8"/>
      <c r="K71" s="8"/>
      <c r="L71" s="9"/>
      <c r="M71" s="8"/>
      <c r="N71" s="125"/>
    </row>
    <row r="72" spans="1:14" ht="15.75">
      <c r="A72" s="124"/>
      <c r="B72" s="125"/>
      <c r="C72" s="125"/>
      <c r="D72" s="125"/>
      <c r="E72" s="125"/>
      <c r="F72" s="125"/>
      <c r="G72" s="125"/>
      <c r="H72" s="125"/>
      <c r="I72" s="8"/>
      <c r="J72" s="8"/>
      <c r="K72" s="8"/>
      <c r="L72" s="9"/>
      <c r="M72" s="8"/>
      <c r="N72" s="125"/>
    </row>
    <row r="73" spans="1:14" ht="15.75">
      <c r="A73" s="124"/>
      <c r="B73" s="125"/>
      <c r="C73" s="125"/>
      <c r="D73" s="125"/>
      <c r="E73" s="125"/>
      <c r="F73" s="125"/>
      <c r="G73" s="125"/>
      <c r="H73" s="125"/>
      <c r="I73" s="8"/>
      <c r="J73" s="8"/>
      <c r="K73" s="8"/>
      <c r="L73" s="9"/>
      <c r="M73" s="8"/>
      <c r="N73" s="125"/>
    </row>
    <row r="74" spans="1:14" ht="15.75">
      <c r="A74" s="124"/>
      <c r="B74" s="125"/>
      <c r="C74" s="125"/>
      <c r="D74" s="125"/>
      <c r="E74" s="125"/>
      <c r="F74" s="125"/>
      <c r="G74" s="125"/>
      <c r="H74" s="125"/>
      <c r="I74" s="8"/>
      <c r="J74" s="8"/>
      <c r="K74" s="8"/>
      <c r="L74" s="9"/>
      <c r="M74" s="8"/>
      <c r="N74" s="125"/>
    </row>
    <row r="75" spans="1:14" ht="15.75">
      <c r="A75" s="124"/>
      <c r="B75" s="125"/>
      <c r="C75" s="125"/>
      <c r="D75" s="125"/>
      <c r="E75" s="125"/>
      <c r="F75" s="125"/>
      <c r="G75" s="125"/>
      <c r="H75" s="125"/>
      <c r="I75" s="5"/>
      <c r="J75" s="8"/>
      <c r="K75" s="8"/>
      <c r="L75" s="5"/>
      <c r="M75" s="5"/>
      <c r="N75" s="125"/>
    </row>
    <row r="76" spans="1:14" ht="17.25" customHeight="1">
      <c r="A76" s="124"/>
      <c r="B76" s="125"/>
      <c r="C76" s="125"/>
      <c r="D76" s="125"/>
      <c r="E76" s="125"/>
      <c r="F76" s="125"/>
      <c r="G76" s="125"/>
      <c r="H76" s="125"/>
      <c r="I76" s="8"/>
      <c r="J76" s="8"/>
      <c r="K76" s="8"/>
      <c r="L76" s="9"/>
      <c r="M76" s="8"/>
      <c r="N76" s="125"/>
    </row>
    <row r="77" spans="1:14" ht="47.25" customHeight="1">
      <c r="A77" s="124"/>
      <c r="B77" s="125"/>
      <c r="C77" s="125"/>
      <c r="D77" s="125"/>
      <c r="E77" s="125"/>
      <c r="F77" s="125"/>
      <c r="G77" s="125"/>
      <c r="H77" s="125"/>
      <c r="I77" s="8"/>
      <c r="J77" s="8"/>
      <c r="K77" s="8"/>
      <c r="L77" s="9"/>
      <c r="M77" s="8"/>
      <c r="N77" s="125"/>
    </row>
    <row r="78" spans="1:14" ht="15.75">
      <c r="A78" s="124"/>
      <c r="B78" s="125"/>
      <c r="C78" s="125"/>
      <c r="D78" s="125"/>
      <c r="E78" s="125"/>
      <c r="F78" s="125"/>
      <c r="G78" s="125"/>
      <c r="H78" s="125"/>
      <c r="I78" s="8"/>
      <c r="J78" s="8"/>
      <c r="K78" s="8"/>
      <c r="L78" s="9"/>
      <c r="M78" s="8"/>
      <c r="N78" s="125"/>
    </row>
    <row r="79" spans="1:14" ht="15.75">
      <c r="A79" s="124"/>
      <c r="B79" s="125"/>
      <c r="C79" s="125"/>
      <c r="D79" s="125"/>
      <c r="E79" s="125"/>
      <c r="F79" s="125"/>
      <c r="G79" s="125"/>
      <c r="H79" s="125"/>
      <c r="I79" s="8"/>
      <c r="J79" s="8"/>
      <c r="K79" s="8"/>
      <c r="L79" s="9"/>
      <c r="M79" s="8"/>
      <c r="N79" s="125"/>
    </row>
    <row r="80" spans="1:14" ht="15.75">
      <c r="A80" s="124"/>
      <c r="B80" s="125"/>
      <c r="C80" s="125"/>
      <c r="D80" s="125"/>
      <c r="E80" s="125"/>
      <c r="F80" s="125"/>
      <c r="G80" s="125"/>
      <c r="H80" s="125"/>
      <c r="I80" s="8"/>
      <c r="J80" s="8"/>
      <c r="K80" s="8"/>
      <c r="L80" s="9"/>
      <c r="M80" s="8"/>
      <c r="N80" s="125"/>
    </row>
    <row r="81" spans="1:14" ht="15.75">
      <c r="A81" s="124"/>
      <c r="B81" s="125"/>
      <c r="C81" s="125"/>
      <c r="D81" s="125"/>
      <c r="E81" s="125"/>
      <c r="F81" s="125"/>
      <c r="G81" s="125"/>
      <c r="H81" s="125"/>
      <c r="I81" s="8"/>
      <c r="J81" s="8"/>
      <c r="K81" s="8"/>
      <c r="L81" s="9"/>
      <c r="M81" s="8"/>
      <c r="N81" s="125"/>
    </row>
    <row r="82" spans="1:14" ht="15.75">
      <c r="A82" s="124"/>
      <c r="B82" s="125"/>
      <c r="C82" s="125"/>
      <c r="D82" s="125"/>
      <c r="E82" s="125"/>
      <c r="F82" s="125"/>
      <c r="G82" s="125"/>
      <c r="H82" s="125"/>
      <c r="I82" s="8"/>
      <c r="J82" s="8"/>
      <c r="K82" s="8"/>
      <c r="L82" s="9"/>
      <c r="M82" s="8"/>
      <c r="N82" s="125"/>
    </row>
    <row r="83" spans="1:14" ht="15.75">
      <c r="A83" s="124"/>
      <c r="B83" s="125"/>
      <c r="C83" s="125"/>
      <c r="D83" s="125"/>
      <c r="E83" s="125"/>
      <c r="F83" s="125"/>
      <c r="G83" s="125"/>
      <c r="H83" s="125"/>
      <c r="I83" s="5"/>
      <c r="J83" s="8"/>
      <c r="K83" s="8"/>
      <c r="L83" s="5"/>
      <c r="M83" s="5"/>
      <c r="N83" s="125"/>
    </row>
    <row r="84" spans="1:14" ht="15.75">
      <c r="A84" s="124"/>
      <c r="B84" s="125"/>
      <c r="C84" s="125"/>
      <c r="D84" s="125"/>
      <c r="E84" s="125"/>
      <c r="F84" s="125"/>
      <c r="G84" s="125"/>
      <c r="H84" s="125"/>
      <c r="I84" s="8"/>
      <c r="J84" s="8"/>
      <c r="K84" s="8"/>
      <c r="L84" s="9"/>
      <c r="M84" s="8"/>
      <c r="N84" s="125"/>
    </row>
    <row r="85" spans="1:14" ht="47.25" customHeight="1">
      <c r="A85" s="124"/>
      <c r="B85" s="125"/>
      <c r="C85" s="125"/>
      <c r="D85" s="125"/>
      <c r="E85" s="125"/>
      <c r="F85" s="125"/>
      <c r="G85" s="125"/>
      <c r="H85" s="125"/>
      <c r="I85" s="8"/>
      <c r="J85" s="8"/>
      <c r="K85" s="8"/>
      <c r="L85" s="9"/>
      <c r="M85" s="8"/>
      <c r="N85" s="125"/>
    </row>
    <row r="86" spans="1:14" ht="15.75">
      <c r="A86" s="124"/>
      <c r="B86" s="125"/>
      <c r="C86" s="125"/>
      <c r="D86" s="125"/>
      <c r="E86" s="125"/>
      <c r="F86" s="125"/>
      <c r="G86" s="125"/>
      <c r="H86" s="125"/>
      <c r="I86" s="8"/>
      <c r="J86" s="8"/>
      <c r="K86" s="8"/>
      <c r="L86" s="9"/>
      <c r="M86" s="8"/>
      <c r="N86" s="125"/>
    </row>
    <row r="87" spans="1:14" ht="15.75">
      <c r="A87" s="124"/>
      <c r="B87" s="125"/>
      <c r="C87" s="125"/>
      <c r="D87" s="125"/>
      <c r="E87" s="125"/>
      <c r="F87" s="125"/>
      <c r="G87" s="125"/>
      <c r="H87" s="125"/>
      <c r="I87" s="8"/>
      <c r="J87" s="8"/>
      <c r="K87" s="8"/>
      <c r="L87" s="9"/>
      <c r="M87" s="8"/>
      <c r="N87" s="125"/>
    </row>
    <row r="88" spans="1:14" ht="15.75">
      <c r="A88" s="124"/>
      <c r="B88" s="125"/>
      <c r="C88" s="125"/>
      <c r="D88" s="125"/>
      <c r="E88" s="125"/>
      <c r="F88" s="125"/>
      <c r="G88" s="125"/>
      <c r="H88" s="125"/>
      <c r="I88" s="8"/>
      <c r="J88" s="8"/>
      <c r="K88" s="8"/>
      <c r="L88" s="9"/>
      <c r="M88" s="8"/>
      <c r="N88" s="125"/>
    </row>
    <row r="89" spans="1:14" ht="15.75">
      <c r="A89" s="124"/>
      <c r="B89" s="125"/>
      <c r="C89" s="125"/>
      <c r="D89" s="125"/>
      <c r="E89" s="125"/>
      <c r="F89" s="125"/>
      <c r="G89" s="125"/>
      <c r="H89" s="125"/>
      <c r="I89" s="8"/>
      <c r="J89" s="8"/>
      <c r="K89" s="8"/>
      <c r="L89" s="9"/>
      <c r="M89" s="8"/>
      <c r="N89" s="125"/>
    </row>
    <row r="90" spans="1:14" ht="15.75">
      <c r="A90" s="124"/>
      <c r="B90" s="125"/>
      <c r="C90" s="125"/>
      <c r="D90" s="125"/>
      <c r="E90" s="125"/>
      <c r="F90" s="125"/>
      <c r="G90" s="125"/>
      <c r="H90" s="125"/>
      <c r="I90" s="8"/>
      <c r="J90" s="8"/>
      <c r="K90" s="8"/>
      <c r="L90" s="9"/>
      <c r="M90" s="8"/>
      <c r="N90" s="125"/>
    </row>
    <row r="91" spans="1:14" ht="15.75">
      <c r="A91" s="124"/>
      <c r="B91" s="125"/>
      <c r="C91" s="125"/>
      <c r="D91" s="125"/>
      <c r="E91" s="125"/>
      <c r="F91" s="125"/>
      <c r="G91" s="125"/>
      <c r="H91" s="125"/>
      <c r="I91" s="5"/>
      <c r="J91" s="8"/>
      <c r="K91" s="8"/>
      <c r="L91" s="5"/>
      <c r="M91" s="5"/>
      <c r="N91" s="125"/>
    </row>
    <row r="92" spans="1:14" ht="15.75">
      <c r="A92" s="124"/>
      <c r="B92" s="125"/>
      <c r="C92" s="125"/>
      <c r="D92" s="125"/>
      <c r="E92" s="125"/>
      <c r="F92" s="125"/>
      <c r="G92" s="125"/>
      <c r="H92" s="125"/>
      <c r="I92" s="8"/>
      <c r="J92" s="8"/>
      <c r="K92" s="8"/>
      <c r="L92" s="9"/>
      <c r="M92" s="8"/>
      <c r="N92" s="125"/>
    </row>
    <row r="93" spans="1:14" ht="15.75">
      <c r="A93" s="124"/>
      <c r="B93" s="125"/>
      <c r="C93" s="125"/>
      <c r="D93" s="125"/>
      <c r="E93" s="125"/>
      <c r="F93" s="125"/>
      <c r="G93" s="125"/>
      <c r="H93" s="125"/>
      <c r="I93" s="8"/>
      <c r="J93" s="8"/>
      <c r="K93" s="8"/>
      <c r="L93" s="9"/>
      <c r="M93" s="8"/>
      <c r="N93" s="125"/>
    </row>
    <row r="94" spans="1:14" ht="15.75">
      <c r="A94" s="124"/>
      <c r="B94" s="125"/>
      <c r="C94" s="125"/>
      <c r="D94" s="125"/>
      <c r="E94" s="125"/>
      <c r="F94" s="125"/>
      <c r="G94" s="125"/>
      <c r="H94" s="125"/>
      <c r="I94" s="8"/>
      <c r="J94" s="8"/>
      <c r="K94" s="8"/>
      <c r="L94" s="9"/>
      <c r="M94" s="8"/>
      <c r="N94" s="125"/>
    </row>
    <row r="95" spans="1:14" ht="15.75">
      <c r="A95" s="124"/>
      <c r="B95" s="125"/>
      <c r="C95" s="125"/>
      <c r="D95" s="125"/>
      <c r="E95" s="125"/>
      <c r="F95" s="125"/>
      <c r="G95" s="125"/>
      <c r="H95" s="125"/>
      <c r="I95" s="8"/>
      <c r="J95" s="8"/>
      <c r="K95" s="8"/>
      <c r="L95" s="9"/>
      <c r="M95" s="8"/>
      <c r="N95" s="125"/>
    </row>
    <row r="96" spans="1:14" ht="15.75">
      <c r="A96" s="124"/>
      <c r="B96" s="125"/>
      <c r="C96" s="125"/>
      <c r="D96" s="125"/>
      <c r="E96" s="125"/>
      <c r="F96" s="125"/>
      <c r="G96" s="125"/>
      <c r="H96" s="125"/>
      <c r="I96" s="8"/>
      <c r="J96" s="8"/>
      <c r="K96" s="8"/>
      <c r="L96" s="9"/>
      <c r="M96" s="8"/>
      <c r="N96" s="125"/>
    </row>
    <row r="97" spans="1:14" ht="15.75">
      <c r="A97" s="124"/>
      <c r="B97" s="125"/>
      <c r="C97" s="125"/>
      <c r="D97" s="125"/>
      <c r="E97" s="125"/>
      <c r="F97" s="125"/>
      <c r="G97" s="125"/>
      <c r="H97" s="125"/>
      <c r="I97" s="8"/>
      <c r="J97" s="8"/>
      <c r="K97" s="8"/>
      <c r="L97" s="9"/>
      <c r="M97" s="8"/>
      <c r="N97" s="125"/>
    </row>
    <row r="98" spans="1:14" ht="15.75">
      <c r="A98" s="124"/>
      <c r="B98" s="125"/>
      <c r="C98" s="125"/>
      <c r="D98" s="125"/>
      <c r="E98" s="125"/>
      <c r="F98" s="125"/>
      <c r="G98" s="125"/>
      <c r="H98" s="125"/>
      <c r="I98" s="8"/>
      <c r="J98" s="8"/>
      <c r="K98" s="8"/>
      <c r="L98" s="9"/>
      <c r="M98" s="8"/>
      <c r="N98" s="125"/>
    </row>
    <row r="99" spans="1:14" ht="15.75">
      <c r="A99" s="124"/>
      <c r="B99" s="125"/>
      <c r="C99" s="125"/>
      <c r="D99" s="125"/>
      <c r="E99" s="125"/>
      <c r="F99" s="125"/>
      <c r="G99" s="125"/>
      <c r="H99" s="125"/>
      <c r="I99" s="5"/>
      <c r="J99" s="8"/>
      <c r="K99" s="8"/>
      <c r="L99" s="5"/>
      <c r="M99" s="5"/>
      <c r="N99" s="125"/>
    </row>
    <row r="100" spans="1:14" ht="91.5" customHeight="1">
      <c r="A100" s="124"/>
      <c r="B100" s="125"/>
      <c r="C100" s="125"/>
      <c r="D100" s="125"/>
      <c r="E100" s="125"/>
      <c r="F100" s="125"/>
      <c r="G100" s="125"/>
      <c r="H100" s="125"/>
      <c r="I100" s="8"/>
      <c r="J100" s="8"/>
      <c r="K100" s="8"/>
      <c r="L100" s="9"/>
      <c r="M100" s="8"/>
      <c r="N100" s="125"/>
    </row>
    <row r="101" spans="1:14" ht="47.25" customHeight="1">
      <c r="A101" s="124"/>
      <c r="B101" s="125"/>
      <c r="C101" s="125"/>
      <c r="D101" s="125"/>
      <c r="E101" s="125"/>
      <c r="F101" s="125"/>
      <c r="G101" s="125"/>
      <c r="H101" s="125"/>
      <c r="I101" s="8"/>
      <c r="J101" s="8"/>
      <c r="K101" s="8"/>
      <c r="L101" s="9"/>
      <c r="M101" s="8"/>
      <c r="N101" s="125"/>
    </row>
    <row r="102" spans="1:14" ht="15.75">
      <c r="A102" s="124"/>
      <c r="B102" s="125"/>
      <c r="C102" s="125"/>
      <c r="D102" s="125"/>
      <c r="E102" s="125"/>
      <c r="F102" s="125"/>
      <c r="G102" s="125"/>
      <c r="H102" s="125"/>
      <c r="I102" s="8"/>
      <c r="J102" s="8"/>
      <c r="K102" s="8"/>
      <c r="L102" s="9"/>
      <c r="M102" s="8"/>
      <c r="N102" s="125"/>
    </row>
    <row r="103" spans="1:14" ht="15.75">
      <c r="A103" s="124"/>
      <c r="B103" s="125"/>
      <c r="C103" s="125"/>
      <c r="D103" s="125"/>
      <c r="E103" s="125"/>
      <c r="F103" s="125"/>
      <c r="G103" s="125"/>
      <c r="H103" s="125"/>
      <c r="I103" s="8"/>
      <c r="J103" s="8"/>
      <c r="K103" s="8"/>
      <c r="L103" s="9"/>
      <c r="M103" s="8"/>
      <c r="N103" s="125"/>
    </row>
    <row r="104" spans="1:14" ht="15.75">
      <c r="A104" s="124"/>
      <c r="B104" s="125"/>
      <c r="C104" s="125"/>
      <c r="D104" s="125"/>
      <c r="E104" s="125"/>
      <c r="F104" s="125"/>
      <c r="G104" s="125"/>
      <c r="H104" s="125"/>
      <c r="I104" s="8"/>
      <c r="J104" s="8"/>
      <c r="K104" s="8"/>
      <c r="L104" s="9"/>
      <c r="M104" s="8"/>
      <c r="N104" s="125"/>
    </row>
    <row r="105" spans="1:14" ht="15.75">
      <c r="A105" s="124"/>
      <c r="B105" s="125"/>
      <c r="C105" s="125"/>
      <c r="D105" s="125"/>
      <c r="E105" s="125"/>
      <c r="F105" s="125"/>
      <c r="G105" s="125"/>
      <c r="H105" s="125"/>
      <c r="I105" s="8"/>
      <c r="J105" s="8"/>
      <c r="K105" s="8"/>
      <c r="L105" s="9"/>
      <c r="M105" s="8"/>
      <c r="N105" s="125"/>
    </row>
    <row r="106" spans="1:14" ht="15.75">
      <c r="A106" s="124"/>
      <c r="B106" s="125"/>
      <c r="C106" s="125"/>
      <c r="D106" s="125"/>
      <c r="E106" s="125"/>
      <c r="F106" s="125"/>
      <c r="G106" s="125"/>
      <c r="H106" s="125"/>
      <c r="I106" s="8"/>
      <c r="J106" s="8"/>
      <c r="K106" s="8"/>
      <c r="L106" s="9"/>
      <c r="M106" s="8"/>
      <c r="N106" s="125"/>
    </row>
    <row r="107" spans="1:14" ht="15.75">
      <c r="A107" s="124"/>
      <c r="B107" s="125"/>
      <c r="C107" s="125"/>
      <c r="D107" s="125"/>
      <c r="E107" s="125"/>
      <c r="F107" s="125"/>
      <c r="G107" s="125"/>
      <c r="H107" s="125"/>
      <c r="I107" s="5"/>
      <c r="J107" s="8"/>
      <c r="K107" s="8"/>
      <c r="L107" s="5"/>
      <c r="M107" s="5"/>
      <c r="N107" s="125"/>
    </row>
    <row r="108" spans="1:14" ht="84.75" customHeight="1">
      <c r="A108" s="124"/>
      <c r="B108" s="125"/>
      <c r="C108" s="125"/>
      <c r="D108" s="125"/>
      <c r="E108" s="125"/>
      <c r="F108" s="125"/>
      <c r="G108" s="125"/>
      <c r="H108" s="125"/>
      <c r="I108" s="8"/>
      <c r="J108" s="8"/>
      <c r="K108" s="8"/>
      <c r="L108" s="9"/>
      <c r="M108" s="8"/>
      <c r="N108" s="125"/>
    </row>
    <row r="109" spans="1:14" ht="15.75">
      <c r="A109" s="124"/>
      <c r="B109" s="125"/>
      <c r="C109" s="125"/>
      <c r="D109" s="125"/>
      <c r="E109" s="125"/>
      <c r="F109" s="125"/>
      <c r="G109" s="125"/>
      <c r="H109" s="125"/>
      <c r="I109" s="8"/>
      <c r="J109" s="8"/>
      <c r="K109" s="8"/>
      <c r="L109" s="9"/>
      <c r="M109" s="8"/>
      <c r="N109" s="125"/>
    </row>
    <row r="110" spans="1:14" ht="15.75">
      <c r="A110" s="124"/>
      <c r="B110" s="125"/>
      <c r="C110" s="125"/>
      <c r="D110" s="125"/>
      <c r="E110" s="125"/>
      <c r="F110" s="125"/>
      <c r="G110" s="125"/>
      <c r="H110" s="125"/>
      <c r="I110" s="8"/>
      <c r="J110" s="8"/>
      <c r="K110" s="8"/>
      <c r="L110" s="9"/>
      <c r="M110" s="8"/>
      <c r="N110" s="125"/>
    </row>
    <row r="111" spans="1:14" ht="15.75">
      <c r="A111" s="124"/>
      <c r="B111" s="125"/>
      <c r="C111" s="125"/>
      <c r="D111" s="125"/>
      <c r="E111" s="125"/>
      <c r="F111" s="125"/>
      <c r="G111" s="125"/>
      <c r="H111" s="125"/>
      <c r="I111" s="8"/>
      <c r="J111" s="8"/>
      <c r="K111" s="8"/>
      <c r="L111" s="9"/>
      <c r="M111" s="8"/>
      <c r="N111" s="125"/>
    </row>
    <row r="112" spans="1:14" ht="15.75">
      <c r="A112" s="124"/>
      <c r="B112" s="125"/>
      <c r="C112" s="125"/>
      <c r="D112" s="125"/>
      <c r="E112" s="125"/>
      <c r="F112" s="125"/>
      <c r="G112" s="125"/>
      <c r="H112" s="125"/>
      <c r="I112" s="8"/>
      <c r="J112" s="8"/>
      <c r="K112" s="8"/>
      <c r="L112" s="9"/>
      <c r="M112" s="8"/>
      <c r="N112" s="125"/>
    </row>
    <row r="113" spans="1:14" ht="15.75">
      <c r="A113" s="124"/>
      <c r="B113" s="125"/>
      <c r="C113" s="125"/>
      <c r="D113" s="125"/>
      <c r="E113" s="125"/>
      <c r="F113" s="125"/>
      <c r="G113" s="125"/>
      <c r="H113" s="125"/>
      <c r="I113" s="8"/>
      <c r="J113" s="8"/>
      <c r="K113" s="8"/>
      <c r="L113" s="9"/>
      <c r="M113" s="8"/>
      <c r="N113" s="125"/>
    </row>
    <row r="114" spans="1:14" ht="15.75">
      <c r="A114" s="124"/>
      <c r="B114" s="125"/>
      <c r="C114" s="125"/>
      <c r="D114" s="125"/>
      <c r="E114" s="125"/>
      <c r="F114" s="125"/>
      <c r="G114" s="125"/>
      <c r="H114" s="125"/>
      <c r="I114" s="8"/>
      <c r="J114" s="8"/>
      <c r="K114" s="8"/>
      <c r="L114" s="9"/>
      <c r="M114" s="8"/>
      <c r="N114" s="125"/>
    </row>
    <row r="115" spans="1:14" ht="15.75">
      <c r="A115" s="124"/>
      <c r="B115" s="125"/>
      <c r="C115" s="125"/>
      <c r="D115" s="125"/>
      <c r="E115" s="125"/>
      <c r="F115" s="125"/>
      <c r="G115" s="125"/>
      <c r="H115" s="125"/>
      <c r="I115" s="5"/>
      <c r="J115" s="8"/>
      <c r="K115" s="8"/>
      <c r="L115" s="5"/>
      <c r="M115" s="5"/>
      <c r="N115" s="125"/>
    </row>
    <row r="116" spans="1:14" ht="78" customHeight="1">
      <c r="A116" s="124"/>
      <c r="B116" s="125"/>
      <c r="C116" s="125"/>
      <c r="D116" s="125"/>
      <c r="E116" s="125"/>
      <c r="F116" s="125"/>
      <c r="G116" s="125"/>
      <c r="H116" s="125"/>
      <c r="I116" s="8"/>
      <c r="J116" s="8"/>
      <c r="K116" s="8"/>
      <c r="L116" s="9"/>
      <c r="M116" s="8"/>
      <c r="N116" s="125"/>
    </row>
    <row r="117" spans="1:14" ht="15.75">
      <c r="A117" s="124"/>
      <c r="B117" s="125"/>
      <c r="C117" s="125"/>
      <c r="D117" s="125"/>
      <c r="E117" s="125"/>
      <c r="F117" s="125"/>
      <c r="G117" s="125"/>
      <c r="H117" s="125"/>
      <c r="I117" s="8"/>
      <c r="J117" s="8"/>
      <c r="K117" s="8"/>
      <c r="L117" s="9"/>
      <c r="M117" s="8"/>
      <c r="N117" s="125"/>
    </row>
    <row r="118" spans="1:14" ht="15.75">
      <c r="A118" s="124"/>
      <c r="B118" s="125"/>
      <c r="C118" s="125"/>
      <c r="D118" s="125"/>
      <c r="E118" s="125"/>
      <c r="F118" s="125"/>
      <c r="G118" s="125"/>
      <c r="H118" s="125"/>
      <c r="I118" s="8"/>
      <c r="J118" s="8"/>
      <c r="K118" s="8"/>
      <c r="L118" s="9"/>
      <c r="M118" s="8"/>
      <c r="N118" s="125"/>
    </row>
    <row r="119" spans="1:14" ht="15.75">
      <c r="A119" s="124"/>
      <c r="B119" s="125"/>
      <c r="C119" s="125"/>
      <c r="D119" s="125"/>
      <c r="E119" s="125"/>
      <c r="F119" s="125"/>
      <c r="G119" s="125"/>
      <c r="H119" s="125"/>
      <c r="I119" s="8"/>
      <c r="J119" s="8"/>
      <c r="K119" s="8"/>
      <c r="L119" s="9"/>
      <c r="M119" s="8"/>
      <c r="N119" s="125"/>
    </row>
    <row r="120" spans="1:14" ht="15.75">
      <c r="A120" s="124"/>
      <c r="B120" s="125"/>
      <c r="C120" s="125"/>
      <c r="D120" s="125"/>
      <c r="E120" s="125"/>
      <c r="F120" s="125"/>
      <c r="G120" s="125"/>
      <c r="H120" s="125"/>
      <c r="I120" s="8"/>
      <c r="J120" s="8"/>
      <c r="K120" s="8"/>
      <c r="L120" s="9"/>
      <c r="M120" s="8"/>
      <c r="N120" s="125"/>
    </row>
    <row r="121" spans="1:14" ht="15.75">
      <c r="A121" s="124"/>
      <c r="B121" s="125"/>
      <c r="C121" s="125"/>
      <c r="D121" s="125"/>
      <c r="E121" s="125"/>
      <c r="F121" s="125"/>
      <c r="G121" s="125"/>
      <c r="H121" s="125"/>
      <c r="I121" s="8"/>
      <c r="J121" s="8"/>
      <c r="K121" s="8"/>
      <c r="L121" s="9"/>
      <c r="M121" s="8"/>
      <c r="N121" s="125"/>
    </row>
    <row r="122" spans="1:14" ht="15.75">
      <c r="A122" s="124"/>
      <c r="B122" s="125"/>
      <c r="C122" s="125"/>
      <c r="D122" s="125"/>
      <c r="E122" s="125"/>
      <c r="F122" s="125"/>
      <c r="G122" s="125"/>
      <c r="H122" s="125"/>
      <c r="I122" s="8"/>
      <c r="J122" s="8"/>
      <c r="K122" s="8"/>
      <c r="L122" s="9"/>
      <c r="M122" s="8"/>
      <c r="N122" s="125"/>
    </row>
    <row r="123" spans="1:14" ht="15.75">
      <c r="A123" s="124"/>
      <c r="B123" s="125"/>
      <c r="C123" s="125"/>
      <c r="D123" s="125"/>
      <c r="E123" s="125"/>
      <c r="F123" s="125"/>
      <c r="G123" s="125"/>
      <c r="H123" s="125"/>
      <c r="I123" s="5"/>
      <c r="J123" s="8"/>
      <c r="K123" s="8"/>
      <c r="L123" s="5"/>
      <c r="M123" s="5"/>
      <c r="N123" s="125"/>
    </row>
    <row r="124" spans="1:14" ht="82.5" customHeight="1">
      <c r="A124" s="124"/>
      <c r="B124" s="125"/>
      <c r="C124" s="125"/>
      <c r="D124" s="125"/>
      <c r="E124" s="125"/>
      <c r="F124" s="125"/>
      <c r="G124" s="125"/>
      <c r="H124" s="125"/>
      <c r="I124" s="8"/>
      <c r="J124" s="8"/>
      <c r="K124" s="8"/>
      <c r="L124" s="9"/>
      <c r="M124" s="8"/>
      <c r="N124" s="125"/>
    </row>
    <row r="125" spans="1:14" ht="47.25" customHeight="1">
      <c r="A125" s="124"/>
      <c r="B125" s="125"/>
      <c r="C125" s="125"/>
      <c r="D125" s="125"/>
      <c r="E125" s="125"/>
      <c r="F125" s="125"/>
      <c r="G125" s="125"/>
      <c r="H125" s="125"/>
      <c r="I125" s="8"/>
      <c r="J125" s="8"/>
      <c r="K125" s="8"/>
      <c r="L125" s="9"/>
      <c r="M125" s="8"/>
      <c r="N125" s="125"/>
    </row>
    <row r="126" spans="1:14" ht="15.75">
      <c r="A126" s="124"/>
      <c r="B126" s="125"/>
      <c r="C126" s="125"/>
      <c r="D126" s="125"/>
      <c r="E126" s="125"/>
      <c r="F126" s="125"/>
      <c r="G126" s="125"/>
      <c r="H126" s="125"/>
      <c r="I126" s="8"/>
      <c r="J126" s="8"/>
      <c r="K126" s="8"/>
      <c r="L126" s="9"/>
      <c r="M126" s="8"/>
      <c r="N126" s="125"/>
    </row>
    <row r="127" spans="1:14" ht="15.75">
      <c r="A127" s="124"/>
      <c r="B127" s="125"/>
      <c r="C127" s="125"/>
      <c r="D127" s="125"/>
      <c r="E127" s="125"/>
      <c r="F127" s="125"/>
      <c r="G127" s="125"/>
      <c r="H127" s="125"/>
      <c r="I127" s="8"/>
      <c r="J127" s="8"/>
      <c r="K127" s="8"/>
      <c r="L127" s="9"/>
      <c r="M127" s="8"/>
      <c r="N127" s="125"/>
    </row>
    <row r="128" spans="1:14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8"/>
      <c r="J129" s="8"/>
      <c r="K129" s="8"/>
      <c r="L129" s="9"/>
      <c r="M129" s="8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5"/>
      <c r="J131" s="8"/>
      <c r="K131" s="8"/>
      <c r="L131" s="5"/>
      <c r="M131" s="5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8"/>
      <c r="J132" s="8"/>
      <c r="K132" s="8"/>
      <c r="L132" s="9"/>
      <c r="M132" s="8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8"/>
      <c r="J133" s="8"/>
      <c r="K133" s="8"/>
      <c r="L133" s="9"/>
      <c r="M133" s="8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8"/>
      <c r="J134" s="8"/>
      <c r="K134" s="8"/>
      <c r="L134" s="9"/>
      <c r="M134" s="8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8"/>
      <c r="J135" s="8"/>
      <c r="K135" s="8"/>
      <c r="L135" s="9"/>
      <c r="M135" s="8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8"/>
      <c r="J137" s="8"/>
      <c r="K137" s="8"/>
      <c r="L137" s="9"/>
      <c r="M137" s="8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5"/>
      <c r="J139" s="8"/>
      <c r="K139" s="8"/>
      <c r="L139" s="5"/>
      <c r="M139" s="5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8"/>
      <c r="J140" s="8"/>
      <c r="K140" s="8"/>
      <c r="L140" s="9"/>
      <c r="M140" s="8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8"/>
      <c r="J141" s="8"/>
      <c r="K141" s="8"/>
      <c r="L141" s="9"/>
      <c r="M141" s="8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8"/>
      <c r="K142" s="8"/>
      <c r="L142" s="9"/>
      <c r="M142" s="8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8"/>
      <c r="K143" s="8"/>
      <c r="L143" s="9"/>
      <c r="M143" s="8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5"/>
      <c r="J147" s="8"/>
      <c r="K147" s="8"/>
      <c r="L147" s="5"/>
      <c r="M147" s="5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8"/>
      <c r="J149" s="8"/>
      <c r="K149" s="8"/>
      <c r="L149" s="9"/>
      <c r="M149" s="8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5"/>
      <c r="J155" s="8"/>
      <c r="K155" s="8"/>
      <c r="L155" s="5"/>
      <c r="M155" s="5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8"/>
      <c r="J157" s="8"/>
      <c r="K157" s="8"/>
      <c r="L157" s="9"/>
      <c r="M157" s="8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5"/>
      <c r="J163" s="8"/>
      <c r="K163" s="8"/>
      <c r="L163" s="5"/>
      <c r="M163" s="5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15.75">
      <c r="A165" s="124"/>
      <c r="B165" s="125"/>
      <c r="C165" s="125"/>
      <c r="D165" s="125"/>
      <c r="E165" s="125"/>
      <c r="F165" s="125"/>
      <c r="G165" s="125"/>
      <c r="H165" s="125"/>
      <c r="I165" s="8"/>
      <c r="J165" s="8"/>
      <c r="K165" s="8"/>
      <c r="L165" s="9"/>
      <c r="M165" s="8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5"/>
      <c r="J171" s="8"/>
      <c r="K171" s="8"/>
      <c r="L171" s="5"/>
      <c r="M171" s="5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8"/>
      <c r="J173" s="8"/>
      <c r="K173" s="8"/>
      <c r="L173" s="9"/>
      <c r="M173" s="8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15.75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5"/>
      <c r="J179" s="8"/>
      <c r="K179" s="8"/>
      <c r="L179" s="5"/>
      <c r="M179" s="5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47.25" customHeight="1">
      <c r="A181" s="124"/>
      <c r="B181" s="125"/>
      <c r="C181" s="125"/>
      <c r="D181" s="125"/>
      <c r="E181" s="125"/>
      <c r="F181" s="125"/>
      <c r="G181" s="125"/>
      <c r="H181" s="125"/>
      <c r="I181" s="8"/>
      <c r="J181" s="8"/>
      <c r="K181" s="8"/>
      <c r="L181" s="9"/>
      <c r="M181" s="8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15.75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5"/>
      <c r="J187" s="8"/>
      <c r="K187" s="8"/>
      <c r="L187" s="5"/>
      <c r="M187" s="5"/>
      <c r="N187" s="125"/>
    </row>
    <row r="188" spans="1:14" ht="15.75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8"/>
      <c r="J189" s="8"/>
      <c r="K189" s="8"/>
      <c r="L189" s="9"/>
      <c r="M189" s="8"/>
      <c r="N189" s="125"/>
    </row>
    <row r="190" spans="1:14" ht="15.75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15.75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5"/>
      <c r="J195" s="8"/>
      <c r="K195" s="8"/>
      <c r="L195" s="5"/>
      <c r="M195" s="5"/>
      <c r="N195" s="125"/>
    </row>
    <row r="196" spans="1:14" ht="15.75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47.25" customHeight="1">
      <c r="A197" s="124"/>
      <c r="B197" s="125"/>
      <c r="C197" s="125"/>
      <c r="D197" s="125"/>
      <c r="E197" s="125"/>
      <c r="F197" s="125"/>
      <c r="G197" s="125"/>
      <c r="H197" s="125"/>
      <c r="I197" s="8"/>
      <c r="J197" s="8"/>
      <c r="K197" s="8"/>
      <c r="L197" s="9"/>
      <c r="M197" s="8"/>
      <c r="N197" s="125"/>
    </row>
    <row r="198" spans="1:14" ht="15.75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15.75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5"/>
      <c r="J203" s="8"/>
      <c r="K203" s="8"/>
      <c r="L203" s="5"/>
      <c r="M203" s="5"/>
      <c r="N203" s="125"/>
    </row>
    <row r="204" spans="1:14" ht="84.75" customHeight="1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15.75">
      <c r="A205" s="124"/>
      <c r="B205" s="125"/>
      <c r="C205" s="125"/>
      <c r="D205" s="125"/>
      <c r="E205" s="125"/>
      <c r="F205" s="125"/>
      <c r="G205" s="125"/>
      <c r="H205" s="125"/>
      <c r="I205" s="8"/>
      <c r="J205" s="8"/>
      <c r="K205" s="8"/>
      <c r="L205" s="9"/>
      <c r="M205" s="8"/>
      <c r="N205" s="125"/>
    </row>
    <row r="206" spans="1:14" ht="15.75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5"/>
      <c r="J211" s="8"/>
      <c r="K211" s="8"/>
      <c r="L211" s="5"/>
      <c r="M211" s="5"/>
      <c r="N211" s="125"/>
    </row>
    <row r="212" spans="1:14" ht="165.75" customHeight="1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8"/>
      <c r="J213" s="8"/>
      <c r="K213" s="8"/>
      <c r="L213" s="9"/>
      <c r="M213" s="8"/>
      <c r="N213" s="125"/>
    </row>
    <row r="214" spans="1:14" ht="15.75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15.75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5"/>
      <c r="J219" s="8"/>
      <c r="K219" s="8"/>
      <c r="L219" s="5"/>
      <c r="M219" s="5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47.25" customHeight="1">
      <c r="A221" s="124"/>
      <c r="B221" s="125"/>
      <c r="C221" s="125"/>
      <c r="D221" s="125"/>
      <c r="E221" s="125"/>
      <c r="F221" s="125"/>
      <c r="G221" s="125"/>
      <c r="H221" s="125"/>
      <c r="I221" s="8"/>
      <c r="J221" s="8"/>
      <c r="K221" s="8"/>
      <c r="L221" s="9"/>
      <c r="M221" s="8"/>
      <c r="N221" s="125"/>
    </row>
    <row r="222" spans="1:14" ht="15.75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15.75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5"/>
      <c r="J227" s="8"/>
      <c r="K227" s="8"/>
      <c r="L227" s="5"/>
      <c r="M227" s="5"/>
      <c r="N227" s="125"/>
    </row>
    <row r="228" spans="1:14" ht="30.75" customHeight="1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15.75">
      <c r="A229" s="124"/>
      <c r="B229" s="125"/>
      <c r="C229" s="125"/>
      <c r="D229" s="125"/>
      <c r="E229" s="125"/>
      <c r="F229" s="125"/>
      <c r="G229" s="125"/>
      <c r="H229" s="125"/>
      <c r="I229" s="8"/>
      <c r="J229" s="8"/>
      <c r="K229" s="8"/>
      <c r="L229" s="9"/>
      <c r="M229" s="8"/>
      <c r="N229" s="125"/>
    </row>
    <row r="230" spans="1:14" ht="15.75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5"/>
      <c r="J235" s="8"/>
      <c r="K235" s="8"/>
      <c r="L235" s="5"/>
      <c r="M235" s="5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8"/>
      <c r="J237" s="8"/>
      <c r="K237" s="8"/>
      <c r="L237" s="9"/>
      <c r="M237" s="8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15.75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5"/>
      <c r="J243" s="8"/>
      <c r="K243" s="8"/>
      <c r="L243" s="5"/>
      <c r="M243" s="5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47.25" customHeight="1">
      <c r="A245" s="124"/>
      <c r="B245" s="125"/>
      <c r="C245" s="125"/>
      <c r="D245" s="125"/>
      <c r="E245" s="125"/>
      <c r="F245" s="125"/>
      <c r="G245" s="125"/>
      <c r="H245" s="125"/>
      <c r="I245" s="8"/>
      <c r="J245" s="8"/>
      <c r="K245" s="8"/>
      <c r="L245" s="9"/>
      <c r="M245" s="8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15.75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5"/>
      <c r="J251" s="8"/>
      <c r="K251" s="8"/>
      <c r="L251" s="5"/>
      <c r="M251" s="5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8"/>
      <c r="J253" s="8"/>
      <c r="K253" s="8"/>
      <c r="L253" s="9"/>
      <c r="M253" s="8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5"/>
      <c r="J259" s="8"/>
      <c r="K259" s="8"/>
      <c r="L259" s="5"/>
      <c r="M259" s="5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15.75">
      <c r="A261" s="124"/>
      <c r="B261" s="125"/>
      <c r="C261" s="125"/>
      <c r="D261" s="125"/>
      <c r="E261" s="125"/>
      <c r="F261" s="125"/>
      <c r="G261" s="125"/>
      <c r="H261" s="125"/>
      <c r="I261" s="8"/>
      <c r="J261" s="8"/>
      <c r="K261" s="8"/>
      <c r="L261" s="9"/>
      <c r="M261" s="8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5"/>
      <c r="J267" s="8"/>
      <c r="K267" s="8"/>
      <c r="L267" s="5"/>
      <c r="M267" s="5"/>
      <c r="N267" s="125"/>
    </row>
    <row r="268" spans="1:14" ht="15.75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8"/>
      <c r="J269" s="8"/>
      <c r="K269" s="8"/>
      <c r="L269" s="9"/>
      <c r="M269" s="8"/>
      <c r="N269" s="125"/>
    </row>
    <row r="270" spans="1:14" ht="15.75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15.75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5"/>
      <c r="J275" s="8"/>
      <c r="K275" s="8"/>
      <c r="L275" s="5"/>
      <c r="M275" s="5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47.25" customHeight="1">
      <c r="A277" s="124"/>
      <c r="B277" s="125"/>
      <c r="C277" s="125"/>
      <c r="D277" s="125"/>
      <c r="E277" s="125"/>
      <c r="F277" s="125"/>
      <c r="G277" s="125"/>
      <c r="H277" s="125"/>
      <c r="I277" s="8"/>
      <c r="J277" s="8"/>
      <c r="K277" s="8"/>
      <c r="L277" s="9"/>
      <c r="M277" s="8"/>
      <c r="N277" s="125"/>
    </row>
    <row r="278" spans="1:14" ht="15.75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15.75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15.75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8"/>
      <c r="J281" s="8"/>
      <c r="K281" s="8"/>
      <c r="L281" s="9"/>
      <c r="M281" s="8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  <row r="283" spans="1:14" ht="15.75">
      <c r="A283" s="124"/>
      <c r="B283" s="125"/>
      <c r="C283" s="125"/>
      <c r="D283" s="125"/>
      <c r="E283" s="125"/>
      <c r="F283" s="125"/>
      <c r="G283" s="125"/>
      <c r="H283" s="125"/>
      <c r="I283" s="5"/>
      <c r="J283" s="8"/>
      <c r="K283" s="8"/>
      <c r="L283" s="5"/>
      <c r="M283" s="5"/>
      <c r="N283" s="125"/>
    </row>
    <row r="284" spans="1:14" ht="85.5" customHeight="1">
      <c r="A284" s="124"/>
      <c r="B284" s="125"/>
      <c r="C284" s="125"/>
      <c r="D284" s="125"/>
      <c r="E284" s="125"/>
      <c r="F284" s="125"/>
      <c r="G284" s="125"/>
      <c r="H284" s="125"/>
      <c r="I284" s="8"/>
      <c r="J284" s="8"/>
      <c r="K284" s="8"/>
      <c r="L284" s="9"/>
      <c r="M284" s="8"/>
      <c r="N284" s="125"/>
    </row>
    <row r="285" spans="1:14" ht="15.75">
      <c r="A285" s="124"/>
      <c r="B285" s="125"/>
      <c r="C285" s="125"/>
      <c r="D285" s="125"/>
      <c r="E285" s="125"/>
      <c r="F285" s="125"/>
      <c r="G285" s="125"/>
      <c r="H285" s="125"/>
      <c r="I285" s="8"/>
      <c r="J285" s="8"/>
      <c r="K285" s="8"/>
      <c r="L285" s="9"/>
      <c r="M285" s="8"/>
      <c r="N285" s="125"/>
    </row>
    <row r="286" spans="1:14" ht="15.75">
      <c r="A286" s="124"/>
      <c r="B286" s="125"/>
      <c r="C286" s="125"/>
      <c r="D286" s="125"/>
      <c r="E286" s="125"/>
      <c r="F286" s="125"/>
      <c r="G286" s="125"/>
      <c r="H286" s="125"/>
      <c r="I286" s="8"/>
      <c r="J286" s="8"/>
      <c r="K286" s="8"/>
      <c r="L286" s="9"/>
      <c r="M286" s="8"/>
      <c r="N286" s="125"/>
    </row>
    <row r="287" spans="1:14" ht="15.75">
      <c r="A287" s="124"/>
      <c r="B287" s="125"/>
      <c r="C287" s="125"/>
      <c r="D287" s="125"/>
      <c r="E287" s="125"/>
      <c r="F287" s="125"/>
      <c r="G287" s="125"/>
      <c r="H287" s="125"/>
      <c r="I287" s="8"/>
      <c r="J287" s="8"/>
      <c r="K287" s="8"/>
      <c r="L287" s="9"/>
      <c r="M287" s="8"/>
      <c r="N287" s="125"/>
    </row>
    <row r="288" spans="1:14" ht="15.75">
      <c r="A288" s="124"/>
      <c r="B288" s="125"/>
      <c r="C288" s="125"/>
      <c r="D288" s="125"/>
      <c r="E288" s="125"/>
      <c r="F288" s="125"/>
      <c r="G288" s="125"/>
      <c r="H288" s="125"/>
      <c r="I288" s="8"/>
      <c r="J288" s="8"/>
      <c r="K288" s="8"/>
      <c r="L288" s="9"/>
      <c r="M288" s="8"/>
      <c r="N288" s="125"/>
    </row>
    <row r="289" spans="1:14" ht="15.75">
      <c r="A289" s="124"/>
      <c r="B289" s="125"/>
      <c r="C289" s="125"/>
      <c r="D289" s="125"/>
      <c r="E289" s="125"/>
      <c r="F289" s="125"/>
      <c r="G289" s="125"/>
      <c r="H289" s="125"/>
      <c r="I289" s="8"/>
      <c r="J289" s="8"/>
      <c r="K289" s="8"/>
      <c r="L289" s="9"/>
      <c r="M289" s="8"/>
      <c r="N289" s="125"/>
    </row>
    <row r="290" spans="1:14" ht="15.75">
      <c r="A290" s="124"/>
      <c r="B290" s="125"/>
      <c r="C290" s="125"/>
      <c r="D290" s="125"/>
      <c r="E290" s="125"/>
      <c r="F290" s="125"/>
      <c r="G290" s="125"/>
      <c r="H290" s="125"/>
      <c r="I290" s="8"/>
      <c r="J290" s="8"/>
      <c r="K290" s="8"/>
      <c r="L290" s="9"/>
      <c r="M290" s="8"/>
      <c r="N290" s="125"/>
    </row>
    <row r="291" spans="1:14" ht="15.75">
      <c r="A291" s="124"/>
      <c r="B291" s="125"/>
      <c r="C291" s="125"/>
      <c r="D291" s="125"/>
      <c r="E291" s="125"/>
      <c r="F291" s="125"/>
      <c r="G291" s="125"/>
      <c r="H291" s="125"/>
      <c r="I291" s="5"/>
      <c r="J291" s="8"/>
      <c r="K291" s="8"/>
      <c r="L291" s="5"/>
      <c r="M291" s="5"/>
      <c r="N291" s="125"/>
    </row>
    <row r="292" spans="1:14" ht="15.75">
      <c r="A292" s="124"/>
      <c r="B292" s="125"/>
      <c r="C292" s="125"/>
      <c r="D292" s="125"/>
      <c r="E292" s="125"/>
      <c r="F292" s="125"/>
      <c r="G292" s="125"/>
      <c r="H292" s="125"/>
      <c r="I292" s="8"/>
      <c r="J292" s="8"/>
      <c r="K292" s="8"/>
      <c r="L292" s="9"/>
      <c r="M292" s="8"/>
      <c r="N292" s="125"/>
    </row>
    <row r="293" spans="1:14" ht="47.25" customHeight="1">
      <c r="A293" s="124"/>
      <c r="B293" s="125"/>
      <c r="C293" s="125"/>
      <c r="D293" s="125"/>
      <c r="E293" s="125"/>
      <c r="F293" s="125"/>
      <c r="G293" s="125"/>
      <c r="H293" s="125"/>
      <c r="I293" s="8"/>
      <c r="J293" s="8"/>
      <c r="K293" s="8"/>
      <c r="L293" s="9"/>
      <c r="M293" s="8"/>
      <c r="N293" s="125"/>
    </row>
    <row r="294" spans="1:14" ht="15.75">
      <c r="A294" s="124"/>
      <c r="B294" s="125"/>
      <c r="C294" s="125"/>
      <c r="D294" s="125"/>
      <c r="E294" s="125"/>
      <c r="F294" s="125"/>
      <c r="G294" s="125"/>
      <c r="H294" s="125"/>
      <c r="I294" s="8"/>
      <c r="J294" s="8"/>
      <c r="K294" s="8"/>
      <c r="L294" s="9"/>
      <c r="M294" s="8"/>
      <c r="N294" s="125"/>
    </row>
    <row r="295" spans="1:14" ht="15.75">
      <c r="A295" s="124"/>
      <c r="B295" s="125"/>
      <c r="C295" s="125"/>
      <c r="D295" s="125"/>
      <c r="E295" s="125"/>
      <c r="F295" s="125"/>
      <c r="G295" s="125"/>
      <c r="H295" s="125"/>
      <c r="I295" s="8"/>
      <c r="J295" s="8"/>
      <c r="K295" s="8"/>
      <c r="L295" s="9"/>
      <c r="M295" s="8"/>
      <c r="N295" s="125"/>
    </row>
    <row r="296" spans="1:14" ht="15.75">
      <c r="A296" s="124"/>
      <c r="B296" s="125"/>
      <c r="C296" s="125"/>
      <c r="D296" s="125"/>
      <c r="E296" s="125"/>
      <c r="F296" s="125"/>
      <c r="G296" s="125"/>
      <c r="H296" s="125"/>
      <c r="I296" s="8"/>
      <c r="J296" s="8"/>
      <c r="K296" s="8"/>
      <c r="L296" s="9"/>
      <c r="M296" s="8"/>
      <c r="N296" s="125"/>
    </row>
    <row r="297" spans="1:14" ht="15.75">
      <c r="A297" s="124"/>
      <c r="B297" s="125"/>
      <c r="C297" s="125"/>
      <c r="D297" s="125"/>
      <c r="E297" s="125"/>
      <c r="F297" s="125"/>
      <c r="G297" s="125"/>
      <c r="H297" s="125"/>
      <c r="I297" s="8"/>
      <c r="J297" s="8"/>
      <c r="K297" s="8"/>
      <c r="L297" s="9"/>
      <c r="M297" s="8"/>
      <c r="N297" s="125"/>
    </row>
    <row r="298" spans="1:14" ht="15.75">
      <c r="A298" s="124"/>
      <c r="B298" s="125"/>
      <c r="C298" s="125"/>
      <c r="D298" s="125"/>
      <c r="E298" s="125"/>
      <c r="F298" s="125"/>
      <c r="G298" s="125"/>
      <c r="H298" s="125"/>
      <c r="I298" s="8"/>
      <c r="J298" s="8"/>
      <c r="K298" s="8"/>
      <c r="L298" s="9"/>
      <c r="M298" s="8"/>
      <c r="N298" s="125"/>
    </row>
  </sheetData>
  <mergeCells count="194">
    <mergeCell ref="K1:N1"/>
    <mergeCell ref="K2:N2"/>
    <mergeCell ref="K3:N3"/>
    <mergeCell ref="A5:N5"/>
    <mergeCell ref="A6:N6"/>
    <mergeCell ref="M30:O30"/>
    <mergeCell ref="M32:O32"/>
    <mergeCell ref="M34:O34"/>
    <mergeCell ref="A7:A9"/>
    <mergeCell ref="B7:C9"/>
    <mergeCell ref="D7:F9"/>
    <mergeCell ref="G7:H9"/>
    <mergeCell ref="I7:M7"/>
    <mergeCell ref="N7:N9"/>
    <mergeCell ref="I8:I9"/>
    <mergeCell ref="J8:J9"/>
    <mergeCell ref="K8:M8"/>
    <mergeCell ref="A10:A17"/>
    <mergeCell ref="B10:C17"/>
    <mergeCell ref="D10:F17"/>
    <mergeCell ref="G10:H17"/>
    <mergeCell ref="N10:N17"/>
    <mergeCell ref="A18:A25"/>
    <mergeCell ref="B18:C25"/>
    <mergeCell ref="D18:F25"/>
    <mergeCell ref="G18:H25"/>
    <mergeCell ref="N18:N25"/>
    <mergeCell ref="B26:I26"/>
    <mergeCell ref="A35:A42"/>
    <mergeCell ref="B35:C42"/>
    <mergeCell ref="D35:F42"/>
    <mergeCell ref="G35:H42"/>
    <mergeCell ref="N35:N42"/>
    <mergeCell ref="M28:N28"/>
    <mergeCell ref="A43:A50"/>
    <mergeCell ref="B43:C50"/>
    <mergeCell ref="D43:F50"/>
    <mergeCell ref="G43:H50"/>
    <mergeCell ref="N43:N50"/>
    <mergeCell ref="A51:A58"/>
    <mergeCell ref="B51:C58"/>
    <mergeCell ref="D51:F58"/>
    <mergeCell ref="G51:H58"/>
    <mergeCell ref="N51:N58"/>
    <mergeCell ref="A59:A66"/>
    <mergeCell ref="B59:C66"/>
    <mergeCell ref="D59:F66"/>
    <mergeCell ref="G59:H66"/>
    <mergeCell ref="N59:N66"/>
    <mergeCell ref="A67:A74"/>
    <mergeCell ref="B67:C74"/>
    <mergeCell ref="D67:F74"/>
    <mergeCell ref="G67:H74"/>
    <mergeCell ref="N67:N74"/>
    <mergeCell ref="A75:A82"/>
    <mergeCell ref="B75:C82"/>
    <mergeCell ref="D75:F82"/>
    <mergeCell ref="G75:H82"/>
    <mergeCell ref="N75:N82"/>
    <mergeCell ref="A83:A90"/>
    <mergeCell ref="B83:C90"/>
    <mergeCell ref="D83:F90"/>
    <mergeCell ref="G83:H90"/>
    <mergeCell ref="N83:N90"/>
    <mergeCell ref="A91:A98"/>
    <mergeCell ref="B91:C98"/>
    <mergeCell ref="D91:F98"/>
    <mergeCell ref="G91:H98"/>
    <mergeCell ref="N91:N98"/>
    <mergeCell ref="A99:A106"/>
    <mergeCell ref="B99:C106"/>
    <mergeCell ref="D99:F106"/>
    <mergeCell ref="G99:H106"/>
    <mergeCell ref="N99:N106"/>
    <mergeCell ref="A107:A114"/>
    <mergeCell ref="B107:C114"/>
    <mergeCell ref="D107:F114"/>
    <mergeCell ref="G107:H114"/>
    <mergeCell ref="N107:N114"/>
    <mergeCell ref="A115:A122"/>
    <mergeCell ref="B115:C122"/>
    <mergeCell ref="D115:F122"/>
    <mergeCell ref="G115:H122"/>
    <mergeCell ref="N115:N122"/>
    <mergeCell ref="A123:A130"/>
    <mergeCell ref="B123:C130"/>
    <mergeCell ref="D123:F130"/>
    <mergeCell ref="G123:H130"/>
    <mergeCell ref="N123:N130"/>
    <mergeCell ref="A131:A138"/>
    <mergeCell ref="B131:C138"/>
    <mergeCell ref="D131:F138"/>
    <mergeCell ref="G131:H138"/>
    <mergeCell ref="N131:N138"/>
    <mergeCell ref="A139:A146"/>
    <mergeCell ref="B139:C146"/>
    <mergeCell ref="D139:F146"/>
    <mergeCell ref="G139:H146"/>
    <mergeCell ref="N139:N146"/>
    <mergeCell ref="A147:A154"/>
    <mergeCell ref="B147:C154"/>
    <mergeCell ref="D147:F154"/>
    <mergeCell ref="G147:H154"/>
    <mergeCell ref="N147:N154"/>
    <mergeCell ref="A155:A162"/>
    <mergeCell ref="B155:C162"/>
    <mergeCell ref="D155:F162"/>
    <mergeCell ref="G155:H162"/>
    <mergeCell ref="N155:N162"/>
    <mergeCell ref="A163:A170"/>
    <mergeCell ref="B163:C170"/>
    <mergeCell ref="D163:F170"/>
    <mergeCell ref="G163:H170"/>
    <mergeCell ref="N163:N170"/>
    <mergeCell ref="A171:A178"/>
    <mergeCell ref="B171:C178"/>
    <mergeCell ref="D171:F178"/>
    <mergeCell ref="G171:H178"/>
    <mergeCell ref="N171:N178"/>
    <mergeCell ref="A179:A186"/>
    <mergeCell ref="B179:C186"/>
    <mergeCell ref="D179:F186"/>
    <mergeCell ref="G179:H186"/>
    <mergeCell ref="N179:N186"/>
    <mergeCell ref="A187:A194"/>
    <mergeCell ref="B187:C194"/>
    <mergeCell ref="D187:F194"/>
    <mergeCell ref="G187:H194"/>
    <mergeCell ref="N187:N194"/>
    <mergeCell ref="A195:A202"/>
    <mergeCell ref="B195:C202"/>
    <mergeCell ref="D195:F202"/>
    <mergeCell ref="G195:H202"/>
    <mergeCell ref="N195:N202"/>
    <mergeCell ref="A203:A210"/>
    <mergeCell ref="B203:C210"/>
    <mergeCell ref="D203:F210"/>
    <mergeCell ref="G203:H210"/>
    <mergeCell ref="N203:N210"/>
    <mergeCell ref="A211:A218"/>
    <mergeCell ref="B211:C218"/>
    <mergeCell ref="D211:F218"/>
    <mergeCell ref="G211:H218"/>
    <mergeCell ref="N211:N218"/>
    <mergeCell ref="A219:A226"/>
    <mergeCell ref="B219:C226"/>
    <mergeCell ref="D219:F226"/>
    <mergeCell ref="G219:H226"/>
    <mergeCell ref="N219:N226"/>
    <mergeCell ref="A227:A234"/>
    <mergeCell ref="B227:C234"/>
    <mergeCell ref="D227:F234"/>
    <mergeCell ref="G227:H234"/>
    <mergeCell ref="N227:N234"/>
    <mergeCell ref="A235:A242"/>
    <mergeCell ref="B235:C242"/>
    <mergeCell ref="D235:F242"/>
    <mergeCell ref="G235:H242"/>
    <mergeCell ref="N235:N242"/>
    <mergeCell ref="A243:A250"/>
    <mergeCell ref="B243:C250"/>
    <mergeCell ref="D243:F250"/>
    <mergeCell ref="G243:H250"/>
    <mergeCell ref="N243:N250"/>
    <mergeCell ref="A251:A258"/>
    <mergeCell ref="B251:C258"/>
    <mergeCell ref="D251:F258"/>
    <mergeCell ref="G251:H258"/>
    <mergeCell ref="N251:N258"/>
    <mergeCell ref="A259:A266"/>
    <mergeCell ref="B259:C266"/>
    <mergeCell ref="D259:F266"/>
    <mergeCell ref="G259:H266"/>
    <mergeCell ref="N259:N266"/>
    <mergeCell ref="A267:A274"/>
    <mergeCell ref="B267:C274"/>
    <mergeCell ref="D267:F274"/>
    <mergeCell ref="G267:H274"/>
    <mergeCell ref="N267:N274"/>
    <mergeCell ref="A291:A298"/>
    <mergeCell ref="B291:C298"/>
    <mergeCell ref="D291:F298"/>
    <mergeCell ref="G291:H298"/>
    <mergeCell ref="N291:N298"/>
    <mergeCell ref="A275:A282"/>
    <mergeCell ref="B275:C282"/>
    <mergeCell ref="D275:F282"/>
    <mergeCell ref="G275:H282"/>
    <mergeCell ref="N275:N282"/>
    <mergeCell ref="A283:A290"/>
    <mergeCell ref="B283:C290"/>
    <mergeCell ref="D283:F290"/>
    <mergeCell ref="G283:H290"/>
    <mergeCell ref="N283:N290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0"/>
  <sheetViews>
    <sheetView workbookViewId="0">
      <selection activeCell="B28" sqref="B28:C35"/>
    </sheetView>
  </sheetViews>
  <sheetFormatPr defaultRowHeight="15"/>
  <cols>
    <col min="1" max="1" width="4.7109375" customWidth="1"/>
    <col min="3" max="3" width="17.140625" customWidth="1"/>
    <col min="4" max="4" width="12.42578125" customWidth="1"/>
    <col min="5" max="5" width="6.5703125" customWidth="1"/>
    <col min="6" max="6" width="6.28515625" customWidth="1"/>
    <col min="7" max="7" width="6.5703125" customWidth="1"/>
    <col min="8" max="8" width="5.42578125" customWidth="1"/>
    <col min="10" max="10" width="9.42578125" customWidth="1"/>
    <col min="11" max="11" width="10.42578125" customWidth="1"/>
    <col min="12" max="12" width="12" customWidth="1"/>
    <col min="13" max="13" width="9.7109375" customWidth="1"/>
    <col min="14" max="14" width="21.85546875" customWidth="1"/>
  </cols>
  <sheetData>
    <row r="1" spans="1:14" ht="18.75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350</v>
      </c>
      <c r="L1" s="88"/>
      <c r="M1" s="88"/>
      <c r="N1" s="88"/>
    </row>
    <row r="2" spans="1:14" ht="18.75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</row>
    <row r="3" spans="1:14" ht="18.75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</row>
    <row r="4" spans="1:14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1.75" customHeight="1">
      <c r="A5" s="91" t="s">
        <v>431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17.25" customHeight="1">
      <c r="A6" s="114" t="s">
        <v>432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20.25" customHeight="1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</row>
    <row r="8" spans="1:14" ht="2.25" customHeigh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 ht="15.75">
      <c r="A9" s="81" t="s">
        <v>2</v>
      </c>
      <c r="B9" s="81" t="s">
        <v>41</v>
      </c>
      <c r="C9" s="81"/>
      <c r="D9" s="81" t="s">
        <v>4</v>
      </c>
      <c r="E9" s="81"/>
      <c r="F9" s="81"/>
      <c r="G9" s="81" t="s">
        <v>5</v>
      </c>
      <c r="H9" s="81"/>
      <c r="I9" s="92" t="s">
        <v>6</v>
      </c>
      <c r="J9" s="93"/>
      <c r="K9" s="93"/>
      <c r="L9" s="93"/>
      <c r="M9" s="94"/>
      <c r="N9" s="81" t="s">
        <v>13</v>
      </c>
    </row>
    <row r="10" spans="1:14" ht="15.75">
      <c r="A10" s="81"/>
      <c r="B10" s="81"/>
      <c r="C10" s="81"/>
      <c r="D10" s="81"/>
      <c r="E10" s="81"/>
      <c r="F10" s="81"/>
      <c r="G10" s="81"/>
      <c r="H10" s="81"/>
      <c r="I10" s="95" t="s">
        <v>7</v>
      </c>
      <c r="J10" s="95" t="s">
        <v>8</v>
      </c>
      <c r="K10" s="95" t="s">
        <v>9</v>
      </c>
      <c r="L10" s="95"/>
      <c r="M10" s="95"/>
      <c r="N10" s="81"/>
    </row>
    <row r="11" spans="1:14" ht="47.25">
      <c r="A11" s="81"/>
      <c r="B11" s="81"/>
      <c r="C11" s="81"/>
      <c r="D11" s="81"/>
      <c r="E11" s="81"/>
      <c r="F11" s="81"/>
      <c r="G11" s="81"/>
      <c r="H11" s="81"/>
      <c r="I11" s="95"/>
      <c r="J11" s="95"/>
      <c r="K11" s="47" t="s">
        <v>10</v>
      </c>
      <c r="L11" s="47" t="s">
        <v>220</v>
      </c>
      <c r="M11" s="47" t="s">
        <v>12</v>
      </c>
      <c r="N11" s="81"/>
    </row>
    <row r="12" spans="1:14" ht="78.75">
      <c r="A12" s="96" t="s">
        <v>351</v>
      </c>
      <c r="B12" s="71" t="s">
        <v>136</v>
      </c>
      <c r="C12" s="72"/>
      <c r="D12" s="71" t="s">
        <v>207</v>
      </c>
      <c r="E12" s="84"/>
      <c r="F12" s="72"/>
      <c r="G12" s="71" t="s">
        <v>239</v>
      </c>
      <c r="H12" s="72"/>
      <c r="I12" s="46" t="s">
        <v>241</v>
      </c>
      <c r="J12" s="44">
        <f>SUM(J13:J19)</f>
        <v>350</v>
      </c>
      <c r="K12" s="44">
        <f>SUM(K13:K19)</f>
        <v>350</v>
      </c>
      <c r="L12" s="46" t="s">
        <v>16</v>
      </c>
      <c r="M12" s="46"/>
      <c r="N12" s="83" t="s">
        <v>28</v>
      </c>
    </row>
    <row r="13" spans="1:14" ht="22.5" customHeight="1">
      <c r="A13" s="97"/>
      <c r="B13" s="73"/>
      <c r="C13" s="74"/>
      <c r="D13" s="73"/>
      <c r="E13" s="85"/>
      <c r="F13" s="74"/>
      <c r="G13" s="73"/>
      <c r="H13" s="74"/>
      <c r="I13" s="12">
        <v>2024</v>
      </c>
      <c r="J13" s="44">
        <f>K13</f>
        <v>50</v>
      </c>
      <c r="K13" s="44">
        <v>50</v>
      </c>
      <c r="L13" s="13" t="s">
        <v>22</v>
      </c>
      <c r="M13" s="12"/>
      <c r="N13" s="83"/>
    </row>
    <row r="14" spans="1:14" ht="21" customHeight="1">
      <c r="A14" s="97"/>
      <c r="B14" s="73"/>
      <c r="C14" s="74"/>
      <c r="D14" s="73"/>
      <c r="E14" s="85"/>
      <c r="F14" s="74"/>
      <c r="G14" s="73"/>
      <c r="H14" s="74"/>
      <c r="I14" s="12">
        <v>2025</v>
      </c>
      <c r="J14" s="44">
        <f t="shared" ref="J14:J19" si="0">K14</f>
        <v>50</v>
      </c>
      <c r="K14" s="44">
        <v>50</v>
      </c>
      <c r="L14" s="13" t="s">
        <v>22</v>
      </c>
      <c r="M14" s="12"/>
      <c r="N14" s="83"/>
    </row>
    <row r="15" spans="1:14" ht="21.75" customHeight="1">
      <c r="A15" s="97"/>
      <c r="B15" s="73"/>
      <c r="C15" s="74"/>
      <c r="D15" s="73"/>
      <c r="E15" s="85"/>
      <c r="F15" s="74"/>
      <c r="G15" s="73"/>
      <c r="H15" s="74"/>
      <c r="I15" s="12">
        <v>2026</v>
      </c>
      <c r="J15" s="44">
        <f t="shared" si="0"/>
        <v>50</v>
      </c>
      <c r="K15" s="44">
        <v>50</v>
      </c>
      <c r="L15" s="13" t="s">
        <v>22</v>
      </c>
      <c r="M15" s="12"/>
      <c r="N15" s="83"/>
    </row>
    <row r="16" spans="1:14" ht="20.25" customHeight="1">
      <c r="A16" s="97"/>
      <c r="B16" s="73"/>
      <c r="C16" s="74"/>
      <c r="D16" s="73"/>
      <c r="E16" s="85"/>
      <c r="F16" s="74"/>
      <c r="G16" s="73"/>
      <c r="H16" s="74"/>
      <c r="I16" s="12">
        <v>2027</v>
      </c>
      <c r="J16" s="44">
        <f t="shared" si="0"/>
        <v>50</v>
      </c>
      <c r="K16" s="44">
        <v>50</v>
      </c>
      <c r="L16" s="13" t="s">
        <v>22</v>
      </c>
      <c r="M16" s="12"/>
      <c r="N16" s="83"/>
    </row>
    <row r="17" spans="1:15" ht="22.5" customHeight="1">
      <c r="A17" s="97"/>
      <c r="B17" s="73"/>
      <c r="C17" s="74"/>
      <c r="D17" s="73"/>
      <c r="E17" s="85"/>
      <c r="F17" s="74"/>
      <c r="G17" s="73"/>
      <c r="H17" s="74"/>
      <c r="I17" s="12">
        <v>2028</v>
      </c>
      <c r="J17" s="44">
        <f t="shared" si="0"/>
        <v>50</v>
      </c>
      <c r="K17" s="44">
        <v>50</v>
      </c>
      <c r="L17" s="13" t="s">
        <v>22</v>
      </c>
      <c r="M17" s="12"/>
      <c r="N17" s="83"/>
    </row>
    <row r="18" spans="1:15" ht="23.25" customHeight="1">
      <c r="A18" s="97"/>
      <c r="B18" s="73"/>
      <c r="C18" s="74"/>
      <c r="D18" s="73"/>
      <c r="E18" s="85"/>
      <c r="F18" s="74"/>
      <c r="G18" s="73"/>
      <c r="H18" s="74"/>
      <c r="I18" s="12">
        <v>2029</v>
      </c>
      <c r="J18" s="44">
        <f t="shared" si="0"/>
        <v>50</v>
      </c>
      <c r="K18" s="44">
        <v>50</v>
      </c>
      <c r="L18" s="13" t="s">
        <v>22</v>
      </c>
      <c r="M18" s="12"/>
      <c r="N18" s="83"/>
    </row>
    <row r="19" spans="1:15" ht="97.5" customHeight="1">
      <c r="A19" s="98"/>
      <c r="B19" s="75"/>
      <c r="C19" s="76"/>
      <c r="D19" s="75"/>
      <c r="E19" s="86"/>
      <c r="F19" s="76"/>
      <c r="G19" s="75"/>
      <c r="H19" s="76"/>
      <c r="I19" s="12">
        <v>2030</v>
      </c>
      <c r="J19" s="44">
        <f t="shared" si="0"/>
        <v>50</v>
      </c>
      <c r="K19" s="44">
        <v>50</v>
      </c>
      <c r="L19" s="13" t="s">
        <v>22</v>
      </c>
      <c r="M19" s="12"/>
      <c r="N19" s="83"/>
    </row>
    <row r="20" spans="1:15" ht="68.25" customHeight="1">
      <c r="A20" s="96" t="s">
        <v>352</v>
      </c>
      <c r="B20" s="71" t="s">
        <v>182</v>
      </c>
      <c r="C20" s="72"/>
      <c r="D20" s="71" t="s">
        <v>208</v>
      </c>
      <c r="E20" s="84"/>
      <c r="F20" s="72"/>
      <c r="G20" s="71" t="s">
        <v>239</v>
      </c>
      <c r="H20" s="72"/>
      <c r="I20" s="46" t="s">
        <v>241</v>
      </c>
      <c r="J20" s="44">
        <f>SUM(J21:J27)</f>
        <v>16000</v>
      </c>
      <c r="K20" s="44">
        <f>SUM(K21:K27)</f>
        <v>16000</v>
      </c>
      <c r="L20" s="46" t="s">
        <v>16</v>
      </c>
      <c r="M20" s="46"/>
      <c r="N20" s="83" t="s">
        <v>137</v>
      </c>
    </row>
    <row r="21" spans="1:15" ht="21" customHeight="1">
      <c r="A21" s="97"/>
      <c r="B21" s="73"/>
      <c r="C21" s="74"/>
      <c r="D21" s="73"/>
      <c r="E21" s="85"/>
      <c r="F21" s="74"/>
      <c r="G21" s="73"/>
      <c r="H21" s="74"/>
      <c r="I21" s="12">
        <v>2024</v>
      </c>
      <c r="J21" s="44">
        <v>1000</v>
      </c>
      <c r="K21" s="44">
        <f>J21</f>
        <v>1000</v>
      </c>
      <c r="L21" s="13" t="s">
        <v>22</v>
      </c>
      <c r="M21" s="12"/>
      <c r="N21" s="83"/>
    </row>
    <row r="22" spans="1:15" ht="18.75" customHeight="1">
      <c r="A22" s="97"/>
      <c r="B22" s="73"/>
      <c r="C22" s="74"/>
      <c r="D22" s="73"/>
      <c r="E22" s="85"/>
      <c r="F22" s="74"/>
      <c r="G22" s="73"/>
      <c r="H22" s="74"/>
      <c r="I22" s="12">
        <v>2025</v>
      </c>
      <c r="J22" s="44">
        <v>2500</v>
      </c>
      <c r="K22" s="44">
        <f t="shared" ref="K22:K27" si="1">J22</f>
        <v>2500</v>
      </c>
      <c r="L22" s="13" t="s">
        <v>22</v>
      </c>
      <c r="M22" s="12"/>
      <c r="N22" s="83"/>
      <c r="O22" s="19"/>
    </row>
    <row r="23" spans="1:15" ht="19.5" customHeight="1">
      <c r="A23" s="97"/>
      <c r="B23" s="73"/>
      <c r="C23" s="74"/>
      <c r="D23" s="73"/>
      <c r="E23" s="85"/>
      <c r="F23" s="74"/>
      <c r="G23" s="73"/>
      <c r="H23" s="74"/>
      <c r="I23" s="12">
        <v>2026</v>
      </c>
      <c r="J23" s="44">
        <v>2500</v>
      </c>
      <c r="K23" s="44">
        <f t="shared" si="1"/>
        <v>2500</v>
      </c>
      <c r="L23" s="13" t="s">
        <v>22</v>
      </c>
      <c r="M23" s="12"/>
      <c r="N23" s="83"/>
      <c r="O23" s="16"/>
    </row>
    <row r="24" spans="1:15" ht="19.5" customHeight="1">
      <c r="A24" s="97"/>
      <c r="B24" s="73"/>
      <c r="C24" s="74"/>
      <c r="D24" s="73"/>
      <c r="E24" s="85"/>
      <c r="F24" s="74"/>
      <c r="G24" s="73"/>
      <c r="H24" s="74"/>
      <c r="I24" s="12">
        <v>2027</v>
      </c>
      <c r="J24" s="44">
        <v>2500</v>
      </c>
      <c r="K24" s="44">
        <f t="shared" si="1"/>
        <v>2500</v>
      </c>
      <c r="L24" s="13" t="s">
        <v>22</v>
      </c>
      <c r="M24" s="12"/>
      <c r="N24" s="83"/>
      <c r="O24" s="16"/>
    </row>
    <row r="25" spans="1:15" ht="18" customHeight="1">
      <c r="A25" s="97"/>
      <c r="B25" s="73"/>
      <c r="C25" s="74"/>
      <c r="D25" s="73"/>
      <c r="E25" s="85"/>
      <c r="F25" s="74"/>
      <c r="G25" s="73"/>
      <c r="H25" s="74"/>
      <c r="I25" s="12">
        <v>2028</v>
      </c>
      <c r="J25" s="44">
        <v>2500</v>
      </c>
      <c r="K25" s="44">
        <f t="shared" si="1"/>
        <v>2500</v>
      </c>
      <c r="L25" s="13" t="s">
        <v>22</v>
      </c>
      <c r="M25" s="12"/>
      <c r="N25" s="83"/>
      <c r="O25" s="16"/>
    </row>
    <row r="26" spans="1:15" ht="18.75" customHeight="1">
      <c r="A26" s="97"/>
      <c r="B26" s="73"/>
      <c r="C26" s="74"/>
      <c r="D26" s="73"/>
      <c r="E26" s="85"/>
      <c r="F26" s="74"/>
      <c r="G26" s="73"/>
      <c r="H26" s="74"/>
      <c r="I26" s="12">
        <v>2029</v>
      </c>
      <c r="J26" s="44">
        <v>2500</v>
      </c>
      <c r="K26" s="44">
        <f t="shared" si="1"/>
        <v>2500</v>
      </c>
      <c r="L26" s="13" t="s">
        <v>22</v>
      </c>
      <c r="M26" s="12"/>
      <c r="N26" s="83"/>
      <c r="O26" s="16"/>
    </row>
    <row r="27" spans="1:15" ht="21" customHeight="1">
      <c r="A27" s="98"/>
      <c r="B27" s="75"/>
      <c r="C27" s="76"/>
      <c r="D27" s="75"/>
      <c r="E27" s="86"/>
      <c r="F27" s="76"/>
      <c r="G27" s="73"/>
      <c r="H27" s="74"/>
      <c r="I27" s="12">
        <v>2030</v>
      </c>
      <c r="J27" s="44">
        <v>2500</v>
      </c>
      <c r="K27" s="44">
        <f t="shared" si="1"/>
        <v>2500</v>
      </c>
      <c r="L27" s="13" t="s">
        <v>22</v>
      </c>
      <c r="M27" s="12"/>
      <c r="N27" s="83"/>
      <c r="O27" s="16"/>
    </row>
    <row r="28" spans="1:15" ht="69.75" customHeight="1">
      <c r="A28" s="96" t="s">
        <v>353</v>
      </c>
      <c r="B28" s="71" t="s">
        <v>138</v>
      </c>
      <c r="C28" s="72"/>
      <c r="D28" s="71" t="s">
        <v>208</v>
      </c>
      <c r="E28" s="84"/>
      <c r="F28" s="72"/>
      <c r="G28" s="71" t="s">
        <v>239</v>
      </c>
      <c r="H28" s="72"/>
      <c r="I28" s="46" t="s">
        <v>241</v>
      </c>
      <c r="J28" s="44">
        <f>SUM(J29:J35)</f>
        <v>13000</v>
      </c>
      <c r="K28" s="44">
        <f>SUM(K29:K35)</f>
        <v>13000</v>
      </c>
      <c r="L28" s="46" t="s">
        <v>16</v>
      </c>
      <c r="M28" s="46"/>
      <c r="N28" s="83" t="s">
        <v>364</v>
      </c>
      <c r="O28" s="16"/>
    </row>
    <row r="29" spans="1:15" ht="20.25" customHeight="1">
      <c r="A29" s="97"/>
      <c r="B29" s="73"/>
      <c r="C29" s="74"/>
      <c r="D29" s="73"/>
      <c r="E29" s="85"/>
      <c r="F29" s="74"/>
      <c r="G29" s="73"/>
      <c r="H29" s="74"/>
      <c r="I29" s="12">
        <v>2024</v>
      </c>
      <c r="J29" s="44">
        <v>1000</v>
      </c>
      <c r="K29" s="44">
        <f>J29</f>
        <v>1000</v>
      </c>
      <c r="L29" s="13" t="s">
        <v>22</v>
      </c>
      <c r="M29" s="12"/>
      <c r="N29" s="83"/>
      <c r="O29" s="16"/>
    </row>
    <row r="30" spans="1:15" ht="20.25" customHeight="1">
      <c r="A30" s="97"/>
      <c r="B30" s="73"/>
      <c r="C30" s="74"/>
      <c r="D30" s="73"/>
      <c r="E30" s="85"/>
      <c r="F30" s="74"/>
      <c r="G30" s="73"/>
      <c r="H30" s="74"/>
      <c r="I30" s="12">
        <v>2025</v>
      </c>
      <c r="J30" s="44">
        <v>2000</v>
      </c>
      <c r="K30" s="44">
        <f t="shared" ref="K30:K35" si="2">J30</f>
        <v>2000</v>
      </c>
      <c r="L30" s="13" t="s">
        <v>22</v>
      </c>
      <c r="M30" s="12"/>
      <c r="N30" s="83"/>
    </row>
    <row r="31" spans="1:15" ht="20.25" customHeight="1">
      <c r="A31" s="97"/>
      <c r="B31" s="73"/>
      <c r="C31" s="74"/>
      <c r="D31" s="73"/>
      <c r="E31" s="85"/>
      <c r="F31" s="74"/>
      <c r="G31" s="73"/>
      <c r="H31" s="74"/>
      <c r="I31" s="12">
        <v>2026</v>
      </c>
      <c r="J31" s="44">
        <v>2000</v>
      </c>
      <c r="K31" s="44">
        <f t="shared" si="2"/>
        <v>2000</v>
      </c>
      <c r="L31" s="13" t="s">
        <v>22</v>
      </c>
      <c r="M31" s="12"/>
      <c r="N31" s="83"/>
    </row>
    <row r="32" spans="1:15" ht="19.5" customHeight="1">
      <c r="A32" s="97"/>
      <c r="B32" s="73"/>
      <c r="C32" s="74"/>
      <c r="D32" s="73"/>
      <c r="E32" s="85"/>
      <c r="F32" s="74"/>
      <c r="G32" s="73"/>
      <c r="H32" s="74"/>
      <c r="I32" s="12">
        <v>2027</v>
      </c>
      <c r="J32" s="44">
        <v>2000</v>
      </c>
      <c r="K32" s="44">
        <f t="shared" si="2"/>
        <v>2000</v>
      </c>
      <c r="L32" s="13" t="s">
        <v>22</v>
      </c>
      <c r="M32" s="12"/>
      <c r="N32" s="83"/>
    </row>
    <row r="33" spans="1:14" ht="20.25" customHeight="1">
      <c r="A33" s="97"/>
      <c r="B33" s="73"/>
      <c r="C33" s="74"/>
      <c r="D33" s="73"/>
      <c r="E33" s="85"/>
      <c r="F33" s="74"/>
      <c r="G33" s="73"/>
      <c r="H33" s="74"/>
      <c r="I33" s="12">
        <v>2028</v>
      </c>
      <c r="J33" s="44">
        <v>2000</v>
      </c>
      <c r="K33" s="44">
        <f t="shared" si="2"/>
        <v>2000</v>
      </c>
      <c r="L33" s="13" t="s">
        <v>22</v>
      </c>
      <c r="M33" s="12"/>
      <c r="N33" s="83"/>
    </row>
    <row r="34" spans="1:14" ht="21" customHeight="1">
      <c r="A34" s="97"/>
      <c r="B34" s="73"/>
      <c r="C34" s="74"/>
      <c r="D34" s="73"/>
      <c r="E34" s="85"/>
      <c r="F34" s="74"/>
      <c r="G34" s="73"/>
      <c r="H34" s="74"/>
      <c r="I34" s="12">
        <v>2029</v>
      </c>
      <c r="J34" s="44">
        <v>2000</v>
      </c>
      <c r="K34" s="44">
        <f t="shared" si="2"/>
        <v>2000</v>
      </c>
      <c r="L34" s="13" t="s">
        <v>22</v>
      </c>
      <c r="M34" s="12"/>
      <c r="N34" s="83"/>
    </row>
    <row r="35" spans="1:14" ht="53.25" customHeight="1">
      <c r="A35" s="98"/>
      <c r="B35" s="75"/>
      <c r="C35" s="76"/>
      <c r="D35" s="75"/>
      <c r="E35" s="86"/>
      <c r="F35" s="76"/>
      <c r="G35" s="75"/>
      <c r="H35" s="76"/>
      <c r="I35" s="12">
        <v>2030</v>
      </c>
      <c r="J35" s="44">
        <v>2000</v>
      </c>
      <c r="K35" s="44">
        <f t="shared" si="2"/>
        <v>2000</v>
      </c>
      <c r="L35" s="13" t="s">
        <v>22</v>
      </c>
      <c r="M35" s="12"/>
      <c r="N35" s="83"/>
    </row>
    <row r="36" spans="1:14" ht="71.25" customHeight="1">
      <c r="A36" s="96" t="s">
        <v>354</v>
      </c>
      <c r="B36" s="71" t="s">
        <v>441</v>
      </c>
      <c r="C36" s="72"/>
      <c r="D36" s="71" t="s">
        <v>207</v>
      </c>
      <c r="E36" s="84"/>
      <c r="F36" s="72"/>
      <c r="G36" s="71" t="s">
        <v>239</v>
      </c>
      <c r="H36" s="72"/>
      <c r="I36" s="46" t="s">
        <v>241</v>
      </c>
      <c r="J36" s="44">
        <f>SUM(J37:J43)</f>
        <v>350</v>
      </c>
      <c r="K36" s="44">
        <f>SUM(K37:K43)</f>
        <v>350</v>
      </c>
      <c r="L36" s="46" t="s">
        <v>16</v>
      </c>
      <c r="M36" s="46"/>
      <c r="N36" s="83" t="s">
        <v>139</v>
      </c>
    </row>
    <row r="37" spans="1:14" ht="25.5" customHeight="1">
      <c r="A37" s="97"/>
      <c r="B37" s="73"/>
      <c r="C37" s="74"/>
      <c r="D37" s="73"/>
      <c r="E37" s="85"/>
      <c r="F37" s="74"/>
      <c r="G37" s="73"/>
      <c r="H37" s="74"/>
      <c r="I37" s="12">
        <v>2024</v>
      </c>
      <c r="J37" s="44">
        <f>K37</f>
        <v>50</v>
      </c>
      <c r="K37" s="44">
        <v>50</v>
      </c>
      <c r="L37" s="13" t="s">
        <v>22</v>
      </c>
      <c r="M37" s="12"/>
      <c r="N37" s="83"/>
    </row>
    <row r="38" spans="1:14" ht="23.25" customHeight="1">
      <c r="A38" s="97"/>
      <c r="B38" s="73"/>
      <c r="C38" s="74"/>
      <c r="D38" s="73"/>
      <c r="E38" s="85"/>
      <c r="F38" s="74"/>
      <c r="G38" s="73"/>
      <c r="H38" s="74"/>
      <c r="I38" s="12">
        <v>2025</v>
      </c>
      <c r="J38" s="44">
        <f t="shared" ref="J38:J43" si="3">K38</f>
        <v>50</v>
      </c>
      <c r="K38" s="44">
        <v>50</v>
      </c>
      <c r="L38" s="13" t="s">
        <v>22</v>
      </c>
      <c r="M38" s="12"/>
      <c r="N38" s="83"/>
    </row>
    <row r="39" spans="1:14" ht="21" customHeight="1">
      <c r="A39" s="97"/>
      <c r="B39" s="73"/>
      <c r="C39" s="74"/>
      <c r="D39" s="73"/>
      <c r="E39" s="85"/>
      <c r="F39" s="74"/>
      <c r="G39" s="73"/>
      <c r="H39" s="74"/>
      <c r="I39" s="12">
        <v>2026</v>
      </c>
      <c r="J39" s="44">
        <f t="shared" si="3"/>
        <v>50</v>
      </c>
      <c r="K39" s="44">
        <v>50</v>
      </c>
      <c r="L39" s="13" t="s">
        <v>22</v>
      </c>
      <c r="M39" s="12"/>
      <c r="N39" s="83"/>
    </row>
    <row r="40" spans="1:14" ht="19.5" customHeight="1">
      <c r="A40" s="97"/>
      <c r="B40" s="73"/>
      <c r="C40" s="74"/>
      <c r="D40" s="73"/>
      <c r="E40" s="85"/>
      <c r="F40" s="74"/>
      <c r="G40" s="73"/>
      <c r="H40" s="74"/>
      <c r="I40" s="12">
        <v>2027</v>
      </c>
      <c r="J40" s="44">
        <f t="shared" si="3"/>
        <v>50</v>
      </c>
      <c r="K40" s="44">
        <v>50</v>
      </c>
      <c r="L40" s="13" t="s">
        <v>22</v>
      </c>
      <c r="M40" s="12"/>
      <c r="N40" s="83"/>
    </row>
    <row r="41" spans="1:14" ht="21.75" customHeight="1">
      <c r="A41" s="97"/>
      <c r="B41" s="73"/>
      <c r="C41" s="74"/>
      <c r="D41" s="73"/>
      <c r="E41" s="85"/>
      <c r="F41" s="74"/>
      <c r="G41" s="73"/>
      <c r="H41" s="74"/>
      <c r="I41" s="12">
        <v>2028</v>
      </c>
      <c r="J41" s="44">
        <f t="shared" si="3"/>
        <v>50</v>
      </c>
      <c r="K41" s="44">
        <v>50</v>
      </c>
      <c r="L41" s="13" t="s">
        <v>22</v>
      </c>
      <c r="M41" s="12"/>
      <c r="N41" s="83"/>
    </row>
    <row r="42" spans="1:14" ht="20.25" customHeight="1">
      <c r="A42" s="97"/>
      <c r="B42" s="73"/>
      <c r="C42" s="74"/>
      <c r="D42" s="73"/>
      <c r="E42" s="85"/>
      <c r="F42" s="74"/>
      <c r="G42" s="73"/>
      <c r="H42" s="74"/>
      <c r="I42" s="12">
        <v>2029</v>
      </c>
      <c r="J42" s="44">
        <f t="shared" si="3"/>
        <v>50</v>
      </c>
      <c r="K42" s="44">
        <v>50</v>
      </c>
      <c r="L42" s="13" t="s">
        <v>22</v>
      </c>
      <c r="M42" s="12"/>
      <c r="N42" s="83"/>
    </row>
    <row r="43" spans="1:14" ht="23.25" customHeight="1">
      <c r="A43" s="98"/>
      <c r="B43" s="75"/>
      <c r="C43" s="76"/>
      <c r="D43" s="75"/>
      <c r="E43" s="86"/>
      <c r="F43" s="76"/>
      <c r="G43" s="73"/>
      <c r="H43" s="74"/>
      <c r="I43" s="12">
        <v>2030</v>
      </c>
      <c r="J43" s="44">
        <f t="shared" si="3"/>
        <v>50</v>
      </c>
      <c r="K43" s="44">
        <v>50</v>
      </c>
      <c r="L43" s="13" t="s">
        <v>22</v>
      </c>
      <c r="M43" s="12"/>
      <c r="N43" s="83"/>
    </row>
    <row r="44" spans="1:14" ht="70.5" customHeight="1">
      <c r="A44" s="96" t="s">
        <v>355</v>
      </c>
      <c r="B44" s="71" t="s">
        <v>212</v>
      </c>
      <c r="C44" s="72"/>
      <c r="D44" s="71" t="s">
        <v>207</v>
      </c>
      <c r="E44" s="84"/>
      <c r="F44" s="72"/>
      <c r="G44" s="71" t="s">
        <v>239</v>
      </c>
      <c r="H44" s="72"/>
      <c r="I44" s="46" t="s">
        <v>241</v>
      </c>
      <c r="J44" s="44">
        <f>SUM(J45:J51)</f>
        <v>7000</v>
      </c>
      <c r="K44" s="44">
        <f>SUM(K45:K51)</f>
        <v>7000</v>
      </c>
      <c r="L44" s="46" t="s">
        <v>16</v>
      </c>
      <c r="M44" s="46"/>
      <c r="N44" s="83" t="s">
        <v>140</v>
      </c>
    </row>
    <row r="45" spans="1:14" ht="20.25" customHeight="1">
      <c r="A45" s="97"/>
      <c r="B45" s="73"/>
      <c r="C45" s="74"/>
      <c r="D45" s="73"/>
      <c r="E45" s="85"/>
      <c r="F45" s="74"/>
      <c r="G45" s="73"/>
      <c r="H45" s="74"/>
      <c r="I45" s="12">
        <v>2024</v>
      </c>
      <c r="J45" s="44">
        <v>1000</v>
      </c>
      <c r="K45" s="44">
        <f>J45</f>
        <v>1000</v>
      </c>
      <c r="L45" s="13" t="s">
        <v>22</v>
      </c>
      <c r="M45" s="12"/>
      <c r="N45" s="83"/>
    </row>
    <row r="46" spans="1:14" ht="22.5" customHeight="1">
      <c r="A46" s="97"/>
      <c r="B46" s="73"/>
      <c r="C46" s="74"/>
      <c r="D46" s="73"/>
      <c r="E46" s="85"/>
      <c r="F46" s="74"/>
      <c r="G46" s="73"/>
      <c r="H46" s="74"/>
      <c r="I46" s="12">
        <v>2025</v>
      </c>
      <c r="J46" s="44">
        <v>1000</v>
      </c>
      <c r="K46" s="44">
        <f t="shared" ref="K46:K51" si="4">J46</f>
        <v>1000</v>
      </c>
      <c r="L46" s="13" t="s">
        <v>22</v>
      </c>
      <c r="M46" s="12"/>
      <c r="N46" s="83"/>
    </row>
    <row r="47" spans="1:14" ht="19.5" customHeight="1">
      <c r="A47" s="97"/>
      <c r="B47" s="73"/>
      <c r="C47" s="74"/>
      <c r="D47" s="73"/>
      <c r="E47" s="85"/>
      <c r="F47" s="74"/>
      <c r="G47" s="73"/>
      <c r="H47" s="74"/>
      <c r="I47" s="12">
        <v>2026</v>
      </c>
      <c r="J47" s="44">
        <v>1000</v>
      </c>
      <c r="K47" s="44">
        <f t="shared" si="4"/>
        <v>1000</v>
      </c>
      <c r="L47" s="13" t="s">
        <v>22</v>
      </c>
      <c r="M47" s="12"/>
      <c r="N47" s="83"/>
    </row>
    <row r="48" spans="1:14" ht="20.25" customHeight="1">
      <c r="A48" s="97"/>
      <c r="B48" s="73"/>
      <c r="C48" s="74"/>
      <c r="D48" s="73"/>
      <c r="E48" s="85"/>
      <c r="F48" s="74"/>
      <c r="G48" s="73"/>
      <c r="H48" s="74"/>
      <c r="I48" s="12">
        <v>2027</v>
      </c>
      <c r="J48" s="44">
        <v>1000</v>
      </c>
      <c r="K48" s="44">
        <f t="shared" si="4"/>
        <v>1000</v>
      </c>
      <c r="L48" s="13" t="s">
        <v>22</v>
      </c>
      <c r="M48" s="12"/>
      <c r="N48" s="83"/>
    </row>
    <row r="49" spans="1:15" ht="18.75" customHeight="1">
      <c r="A49" s="97"/>
      <c r="B49" s="73"/>
      <c r="C49" s="74"/>
      <c r="D49" s="73"/>
      <c r="E49" s="85"/>
      <c r="F49" s="74"/>
      <c r="G49" s="73"/>
      <c r="H49" s="74"/>
      <c r="I49" s="12">
        <v>2028</v>
      </c>
      <c r="J49" s="44">
        <v>1000</v>
      </c>
      <c r="K49" s="44">
        <f t="shared" si="4"/>
        <v>1000</v>
      </c>
      <c r="L49" s="13" t="s">
        <v>22</v>
      </c>
      <c r="M49" s="12"/>
      <c r="N49" s="83"/>
    </row>
    <row r="50" spans="1:15" ht="19.5" customHeight="1">
      <c r="A50" s="97"/>
      <c r="B50" s="73"/>
      <c r="C50" s="74"/>
      <c r="D50" s="73"/>
      <c r="E50" s="85"/>
      <c r="F50" s="74"/>
      <c r="G50" s="73"/>
      <c r="H50" s="74"/>
      <c r="I50" s="12">
        <v>2029</v>
      </c>
      <c r="J50" s="44">
        <v>1000</v>
      </c>
      <c r="K50" s="44">
        <f t="shared" si="4"/>
        <v>1000</v>
      </c>
      <c r="L50" s="13" t="s">
        <v>22</v>
      </c>
      <c r="M50" s="12"/>
      <c r="N50" s="83"/>
    </row>
    <row r="51" spans="1:15" ht="31.5" customHeight="1">
      <c r="A51" s="98"/>
      <c r="B51" s="75"/>
      <c r="C51" s="76"/>
      <c r="D51" s="75"/>
      <c r="E51" s="86"/>
      <c r="F51" s="76"/>
      <c r="G51" s="75"/>
      <c r="H51" s="76"/>
      <c r="I51" s="12">
        <v>2030</v>
      </c>
      <c r="J51" s="44">
        <v>1000</v>
      </c>
      <c r="K51" s="44">
        <f t="shared" si="4"/>
        <v>1000</v>
      </c>
      <c r="L51" s="13" t="s">
        <v>22</v>
      </c>
      <c r="M51" s="12"/>
      <c r="N51" s="83"/>
    </row>
    <row r="52" spans="1:15" ht="78.75">
      <c r="A52" s="96" t="s">
        <v>356</v>
      </c>
      <c r="B52" s="71" t="s">
        <v>225</v>
      </c>
      <c r="C52" s="72"/>
      <c r="D52" s="71" t="s">
        <v>207</v>
      </c>
      <c r="E52" s="84"/>
      <c r="F52" s="72"/>
      <c r="G52" s="71" t="s">
        <v>239</v>
      </c>
      <c r="H52" s="72"/>
      <c r="I52" s="46" t="s">
        <v>241</v>
      </c>
      <c r="J52" s="44">
        <f>SUM(J53:J59)</f>
        <v>13000</v>
      </c>
      <c r="K52" s="44">
        <f>SUM(K53:K59)</f>
        <v>13000</v>
      </c>
      <c r="L52" s="46" t="s">
        <v>16</v>
      </c>
      <c r="M52" s="46"/>
      <c r="N52" s="83" t="s">
        <v>141</v>
      </c>
    </row>
    <row r="53" spans="1:15" ht="20.25" customHeight="1">
      <c r="A53" s="97"/>
      <c r="B53" s="73"/>
      <c r="C53" s="74"/>
      <c r="D53" s="73"/>
      <c r="E53" s="85"/>
      <c r="F53" s="74"/>
      <c r="G53" s="73"/>
      <c r="H53" s="74"/>
      <c r="I53" s="12">
        <v>2024</v>
      </c>
      <c r="J53" s="44">
        <v>1000</v>
      </c>
      <c r="K53" s="44">
        <f>J53</f>
        <v>1000</v>
      </c>
      <c r="L53" s="13" t="s">
        <v>22</v>
      </c>
      <c r="M53" s="12"/>
      <c r="N53" s="83"/>
    </row>
    <row r="54" spans="1:15" ht="19.5" customHeight="1">
      <c r="A54" s="97"/>
      <c r="B54" s="73"/>
      <c r="C54" s="74"/>
      <c r="D54" s="73"/>
      <c r="E54" s="85"/>
      <c r="F54" s="74"/>
      <c r="G54" s="73"/>
      <c r="H54" s="74"/>
      <c r="I54" s="12">
        <v>2025</v>
      </c>
      <c r="J54" s="44">
        <v>2000</v>
      </c>
      <c r="K54" s="44">
        <f t="shared" ref="K54:K59" si="5">J54</f>
        <v>2000</v>
      </c>
      <c r="L54" s="13" t="s">
        <v>22</v>
      </c>
      <c r="M54" s="12"/>
      <c r="N54" s="83"/>
      <c r="O54" s="16"/>
    </row>
    <row r="55" spans="1:15" ht="18.75" customHeight="1">
      <c r="A55" s="97"/>
      <c r="B55" s="73"/>
      <c r="C55" s="74"/>
      <c r="D55" s="73"/>
      <c r="E55" s="85"/>
      <c r="F55" s="74"/>
      <c r="G55" s="73"/>
      <c r="H55" s="74"/>
      <c r="I55" s="12">
        <v>2026</v>
      </c>
      <c r="J55" s="44">
        <v>2000</v>
      </c>
      <c r="K55" s="44">
        <f t="shared" si="5"/>
        <v>2000</v>
      </c>
      <c r="L55" s="13" t="s">
        <v>22</v>
      </c>
      <c r="M55" s="12"/>
      <c r="N55" s="83"/>
      <c r="O55" s="16"/>
    </row>
    <row r="56" spans="1:15" ht="19.5" customHeight="1">
      <c r="A56" s="97"/>
      <c r="B56" s="73"/>
      <c r="C56" s="74"/>
      <c r="D56" s="73"/>
      <c r="E56" s="85"/>
      <c r="F56" s="74"/>
      <c r="G56" s="73"/>
      <c r="H56" s="74"/>
      <c r="I56" s="12">
        <v>2027</v>
      </c>
      <c r="J56" s="44">
        <v>2000</v>
      </c>
      <c r="K56" s="44">
        <f t="shared" si="5"/>
        <v>2000</v>
      </c>
      <c r="L56" s="13" t="s">
        <v>22</v>
      </c>
      <c r="M56" s="12"/>
      <c r="N56" s="83"/>
      <c r="O56" s="16"/>
    </row>
    <row r="57" spans="1:15" ht="18.75" customHeight="1">
      <c r="A57" s="97"/>
      <c r="B57" s="73"/>
      <c r="C57" s="74"/>
      <c r="D57" s="73"/>
      <c r="E57" s="85"/>
      <c r="F57" s="74"/>
      <c r="G57" s="73"/>
      <c r="H57" s="74"/>
      <c r="I57" s="12">
        <v>2028</v>
      </c>
      <c r="J57" s="44">
        <v>2000</v>
      </c>
      <c r="K57" s="44">
        <f t="shared" si="5"/>
        <v>2000</v>
      </c>
      <c r="L57" s="13" t="s">
        <v>22</v>
      </c>
      <c r="M57" s="12"/>
      <c r="N57" s="83"/>
      <c r="O57" s="16"/>
    </row>
    <row r="58" spans="1:15" ht="19.5" customHeight="1">
      <c r="A58" s="97"/>
      <c r="B58" s="73"/>
      <c r="C58" s="74"/>
      <c r="D58" s="73"/>
      <c r="E58" s="85"/>
      <c r="F58" s="74"/>
      <c r="G58" s="73"/>
      <c r="H58" s="74"/>
      <c r="I58" s="12">
        <v>2029</v>
      </c>
      <c r="J58" s="44">
        <v>2000</v>
      </c>
      <c r="K58" s="44">
        <f t="shared" si="5"/>
        <v>2000</v>
      </c>
      <c r="L58" s="13" t="s">
        <v>22</v>
      </c>
      <c r="M58" s="12"/>
      <c r="N58" s="83"/>
      <c r="O58" s="16"/>
    </row>
    <row r="59" spans="1:15" ht="18.75" customHeight="1">
      <c r="A59" s="98"/>
      <c r="B59" s="75"/>
      <c r="C59" s="76"/>
      <c r="D59" s="75"/>
      <c r="E59" s="86"/>
      <c r="F59" s="76"/>
      <c r="G59" s="73"/>
      <c r="H59" s="74"/>
      <c r="I59" s="12">
        <v>2030</v>
      </c>
      <c r="J59" s="44">
        <v>2000</v>
      </c>
      <c r="K59" s="44">
        <f t="shared" si="5"/>
        <v>2000</v>
      </c>
      <c r="L59" s="13" t="s">
        <v>22</v>
      </c>
      <c r="M59" s="12"/>
      <c r="N59" s="83"/>
      <c r="O59" s="16"/>
    </row>
    <row r="60" spans="1:15" ht="65.25" customHeight="1">
      <c r="A60" s="96" t="s">
        <v>357</v>
      </c>
      <c r="B60" s="71" t="s">
        <v>142</v>
      </c>
      <c r="C60" s="72"/>
      <c r="D60" s="71" t="s">
        <v>207</v>
      </c>
      <c r="E60" s="84"/>
      <c r="F60" s="72"/>
      <c r="G60" s="71" t="s">
        <v>239</v>
      </c>
      <c r="H60" s="72"/>
      <c r="I60" s="46" t="s">
        <v>241</v>
      </c>
      <c r="J60" s="44">
        <f>SUM(J61:J67)</f>
        <v>1610</v>
      </c>
      <c r="K60" s="44">
        <f>SUM(K61:K67)</f>
        <v>1610</v>
      </c>
      <c r="L60" s="46" t="s">
        <v>16</v>
      </c>
      <c r="M60" s="46"/>
      <c r="N60" s="83" t="s">
        <v>143</v>
      </c>
      <c r="O60" s="16"/>
    </row>
    <row r="61" spans="1:15" ht="21" customHeight="1">
      <c r="A61" s="97"/>
      <c r="B61" s="73"/>
      <c r="C61" s="74"/>
      <c r="D61" s="73"/>
      <c r="E61" s="85"/>
      <c r="F61" s="74"/>
      <c r="G61" s="73"/>
      <c r="H61" s="74"/>
      <c r="I61" s="12">
        <v>2024</v>
      </c>
      <c r="J61" s="44">
        <v>160</v>
      </c>
      <c r="K61" s="44">
        <f>J61</f>
        <v>160</v>
      </c>
      <c r="L61" s="13" t="s">
        <v>22</v>
      </c>
      <c r="M61" s="12"/>
      <c r="N61" s="83"/>
      <c r="O61" s="18"/>
    </row>
    <row r="62" spans="1:15" ht="20.25" customHeight="1">
      <c r="A62" s="97"/>
      <c r="B62" s="73"/>
      <c r="C62" s="74"/>
      <c r="D62" s="73"/>
      <c r="E62" s="85"/>
      <c r="F62" s="74"/>
      <c r="G62" s="73"/>
      <c r="H62" s="74"/>
      <c r="I62" s="12">
        <v>2025</v>
      </c>
      <c r="J62" s="44">
        <v>200</v>
      </c>
      <c r="K62" s="44">
        <f t="shared" ref="K62:K67" si="6">J62</f>
        <v>200</v>
      </c>
      <c r="L62" s="13" t="s">
        <v>22</v>
      </c>
      <c r="M62" s="12"/>
      <c r="N62" s="83"/>
      <c r="O62" s="19"/>
    </row>
    <row r="63" spans="1:15" ht="19.5" customHeight="1">
      <c r="A63" s="97"/>
      <c r="B63" s="73"/>
      <c r="C63" s="74"/>
      <c r="D63" s="73"/>
      <c r="E63" s="85"/>
      <c r="F63" s="74"/>
      <c r="G63" s="73"/>
      <c r="H63" s="74"/>
      <c r="I63" s="12">
        <v>2026</v>
      </c>
      <c r="J63" s="44">
        <v>250</v>
      </c>
      <c r="K63" s="44">
        <f t="shared" si="6"/>
        <v>250</v>
      </c>
      <c r="L63" s="13" t="s">
        <v>22</v>
      </c>
      <c r="M63" s="12"/>
      <c r="N63" s="83"/>
      <c r="O63" s="16"/>
    </row>
    <row r="64" spans="1:15" ht="20.25" customHeight="1">
      <c r="A64" s="97"/>
      <c r="B64" s="73"/>
      <c r="C64" s="74"/>
      <c r="D64" s="73"/>
      <c r="E64" s="85"/>
      <c r="F64" s="74"/>
      <c r="G64" s="73"/>
      <c r="H64" s="74"/>
      <c r="I64" s="12">
        <v>2027</v>
      </c>
      <c r="J64" s="44">
        <v>250</v>
      </c>
      <c r="K64" s="44">
        <f t="shared" si="6"/>
        <v>250</v>
      </c>
      <c r="L64" s="13" t="s">
        <v>22</v>
      </c>
      <c r="M64" s="12"/>
      <c r="N64" s="83"/>
      <c r="O64" s="16"/>
    </row>
    <row r="65" spans="1:15" ht="21" customHeight="1">
      <c r="A65" s="97"/>
      <c r="B65" s="73"/>
      <c r="C65" s="74"/>
      <c r="D65" s="73"/>
      <c r="E65" s="85"/>
      <c r="F65" s="74"/>
      <c r="G65" s="73"/>
      <c r="H65" s="74"/>
      <c r="I65" s="12">
        <v>2028</v>
      </c>
      <c r="J65" s="44">
        <v>250</v>
      </c>
      <c r="K65" s="44">
        <f t="shared" si="6"/>
        <v>250</v>
      </c>
      <c r="L65" s="13" t="s">
        <v>22</v>
      </c>
      <c r="M65" s="12"/>
      <c r="N65" s="83"/>
      <c r="O65" s="16"/>
    </row>
    <row r="66" spans="1:15" ht="18.75" customHeight="1">
      <c r="A66" s="97"/>
      <c r="B66" s="73"/>
      <c r="C66" s="74"/>
      <c r="D66" s="73"/>
      <c r="E66" s="85"/>
      <c r="F66" s="74"/>
      <c r="G66" s="73"/>
      <c r="H66" s="74"/>
      <c r="I66" s="12">
        <v>2029</v>
      </c>
      <c r="J66" s="44">
        <v>250</v>
      </c>
      <c r="K66" s="44">
        <f t="shared" si="6"/>
        <v>250</v>
      </c>
      <c r="L66" s="13" t="s">
        <v>22</v>
      </c>
      <c r="M66" s="12"/>
      <c r="N66" s="83"/>
      <c r="O66" s="16"/>
    </row>
    <row r="67" spans="1:15" ht="49.5" customHeight="1">
      <c r="A67" s="98"/>
      <c r="B67" s="75"/>
      <c r="C67" s="76"/>
      <c r="D67" s="75"/>
      <c r="E67" s="86"/>
      <c r="F67" s="76"/>
      <c r="G67" s="75"/>
      <c r="H67" s="76"/>
      <c r="I67" s="12">
        <v>2030</v>
      </c>
      <c r="J67" s="44">
        <v>250</v>
      </c>
      <c r="K67" s="44">
        <f t="shared" si="6"/>
        <v>250</v>
      </c>
      <c r="L67" s="13" t="s">
        <v>22</v>
      </c>
      <c r="M67" s="12"/>
      <c r="N67" s="83"/>
      <c r="O67" s="16"/>
    </row>
    <row r="68" spans="1:15" ht="67.5" customHeight="1">
      <c r="A68" s="96" t="s">
        <v>358</v>
      </c>
      <c r="B68" s="71" t="s">
        <v>144</v>
      </c>
      <c r="C68" s="72"/>
      <c r="D68" s="71" t="s">
        <v>207</v>
      </c>
      <c r="E68" s="84"/>
      <c r="F68" s="72"/>
      <c r="G68" s="71" t="s">
        <v>239</v>
      </c>
      <c r="H68" s="72"/>
      <c r="I68" s="46" t="s">
        <v>241</v>
      </c>
      <c r="J68" s="44">
        <f>SUM(J69:J75)</f>
        <v>600</v>
      </c>
      <c r="K68" s="44">
        <f>SUM(K69:K75)</f>
        <v>600</v>
      </c>
      <c r="L68" s="46" t="s">
        <v>16</v>
      </c>
      <c r="M68" s="46"/>
      <c r="N68" s="83" t="s">
        <v>145</v>
      </c>
      <c r="O68" s="16"/>
    </row>
    <row r="69" spans="1:15" ht="23.25" customHeight="1">
      <c r="A69" s="97"/>
      <c r="B69" s="73"/>
      <c r="C69" s="74"/>
      <c r="D69" s="73"/>
      <c r="E69" s="85"/>
      <c r="F69" s="74"/>
      <c r="G69" s="73"/>
      <c r="H69" s="74"/>
      <c r="I69" s="12">
        <v>2024</v>
      </c>
      <c r="J69" s="44">
        <v>60</v>
      </c>
      <c r="K69" s="44">
        <f>J69</f>
        <v>60</v>
      </c>
      <c r="L69" s="13" t="s">
        <v>22</v>
      </c>
      <c r="M69" s="12"/>
      <c r="N69" s="83"/>
      <c r="O69" s="16"/>
    </row>
    <row r="70" spans="1:15" ht="21.75" customHeight="1">
      <c r="A70" s="97"/>
      <c r="B70" s="73"/>
      <c r="C70" s="74"/>
      <c r="D70" s="73"/>
      <c r="E70" s="85"/>
      <c r="F70" s="74"/>
      <c r="G70" s="73"/>
      <c r="H70" s="74"/>
      <c r="I70" s="12">
        <v>2025</v>
      </c>
      <c r="J70" s="44">
        <v>90</v>
      </c>
      <c r="K70" s="44">
        <f t="shared" ref="K70:K75" si="7">J70</f>
        <v>90</v>
      </c>
      <c r="L70" s="13" t="s">
        <v>22</v>
      </c>
      <c r="M70" s="12"/>
      <c r="N70" s="83"/>
    </row>
    <row r="71" spans="1:15" ht="21" customHeight="1">
      <c r="A71" s="97"/>
      <c r="B71" s="73"/>
      <c r="C71" s="74"/>
      <c r="D71" s="73"/>
      <c r="E71" s="85"/>
      <c r="F71" s="74"/>
      <c r="G71" s="73"/>
      <c r="H71" s="74"/>
      <c r="I71" s="12">
        <v>2026</v>
      </c>
      <c r="J71" s="44">
        <v>90</v>
      </c>
      <c r="K71" s="44">
        <f t="shared" si="7"/>
        <v>90</v>
      </c>
      <c r="L71" s="13" t="s">
        <v>22</v>
      </c>
      <c r="M71" s="12"/>
      <c r="N71" s="83"/>
    </row>
    <row r="72" spans="1:15" ht="19.5" customHeight="1">
      <c r="A72" s="97"/>
      <c r="B72" s="73"/>
      <c r="C72" s="74"/>
      <c r="D72" s="73"/>
      <c r="E72" s="85"/>
      <c r="F72" s="74"/>
      <c r="G72" s="73"/>
      <c r="H72" s="74"/>
      <c r="I72" s="12">
        <v>2027</v>
      </c>
      <c r="J72" s="44">
        <v>90</v>
      </c>
      <c r="K72" s="44">
        <f t="shared" si="7"/>
        <v>90</v>
      </c>
      <c r="L72" s="13" t="s">
        <v>22</v>
      </c>
      <c r="M72" s="12"/>
      <c r="N72" s="83"/>
    </row>
    <row r="73" spans="1:15" ht="21" customHeight="1">
      <c r="A73" s="97"/>
      <c r="B73" s="73"/>
      <c r="C73" s="74"/>
      <c r="D73" s="73"/>
      <c r="E73" s="85"/>
      <c r="F73" s="74"/>
      <c r="G73" s="73"/>
      <c r="H73" s="74"/>
      <c r="I73" s="12">
        <v>2028</v>
      </c>
      <c r="J73" s="44">
        <v>90</v>
      </c>
      <c r="K73" s="44">
        <f t="shared" si="7"/>
        <v>90</v>
      </c>
      <c r="L73" s="13" t="s">
        <v>22</v>
      </c>
      <c r="M73" s="12"/>
      <c r="N73" s="83"/>
    </row>
    <row r="74" spans="1:15" ht="19.5" customHeight="1">
      <c r="A74" s="97"/>
      <c r="B74" s="73"/>
      <c r="C74" s="74"/>
      <c r="D74" s="73"/>
      <c r="E74" s="85"/>
      <c r="F74" s="74"/>
      <c r="G74" s="73"/>
      <c r="H74" s="74"/>
      <c r="I74" s="12">
        <v>2029</v>
      </c>
      <c r="J74" s="44">
        <v>90</v>
      </c>
      <c r="K74" s="44">
        <f t="shared" si="7"/>
        <v>90</v>
      </c>
      <c r="L74" s="13" t="s">
        <v>22</v>
      </c>
      <c r="M74" s="12"/>
      <c r="N74" s="83"/>
    </row>
    <row r="75" spans="1:15" ht="21" customHeight="1">
      <c r="A75" s="98"/>
      <c r="B75" s="75"/>
      <c r="C75" s="76"/>
      <c r="D75" s="75"/>
      <c r="E75" s="86"/>
      <c r="F75" s="76"/>
      <c r="G75" s="73"/>
      <c r="H75" s="74"/>
      <c r="I75" s="12">
        <v>2030</v>
      </c>
      <c r="J75" s="44">
        <v>90</v>
      </c>
      <c r="K75" s="44">
        <f t="shared" si="7"/>
        <v>90</v>
      </c>
      <c r="L75" s="13" t="s">
        <v>22</v>
      </c>
      <c r="M75" s="12"/>
      <c r="N75" s="83"/>
    </row>
    <row r="76" spans="1:15" ht="64.5" customHeight="1">
      <c r="A76" s="96" t="s">
        <v>359</v>
      </c>
      <c r="B76" s="71" t="s">
        <v>146</v>
      </c>
      <c r="C76" s="72"/>
      <c r="D76" s="71" t="s">
        <v>207</v>
      </c>
      <c r="E76" s="84"/>
      <c r="F76" s="72"/>
      <c r="G76" s="71" t="s">
        <v>239</v>
      </c>
      <c r="H76" s="72"/>
      <c r="I76" s="46" t="s">
        <v>241</v>
      </c>
      <c r="J76" s="44">
        <f>SUM(J77:J83)</f>
        <v>350</v>
      </c>
      <c r="K76" s="44">
        <f>SUM(K77:K83)</f>
        <v>350</v>
      </c>
      <c r="L76" s="46" t="s">
        <v>16</v>
      </c>
      <c r="M76" s="46"/>
      <c r="N76" s="83" t="s">
        <v>145</v>
      </c>
    </row>
    <row r="77" spans="1:15" ht="18.75" customHeight="1">
      <c r="A77" s="97"/>
      <c r="B77" s="73"/>
      <c r="C77" s="74"/>
      <c r="D77" s="73"/>
      <c r="E77" s="85"/>
      <c r="F77" s="74"/>
      <c r="G77" s="73"/>
      <c r="H77" s="74"/>
      <c r="I77" s="12">
        <v>2024</v>
      </c>
      <c r="J77" s="44">
        <v>50</v>
      </c>
      <c r="K77" s="44">
        <f>J77</f>
        <v>50</v>
      </c>
      <c r="L77" s="13" t="s">
        <v>22</v>
      </c>
      <c r="M77" s="12"/>
      <c r="N77" s="83"/>
    </row>
    <row r="78" spans="1:15" ht="21" customHeight="1">
      <c r="A78" s="97"/>
      <c r="B78" s="73"/>
      <c r="C78" s="74"/>
      <c r="D78" s="73"/>
      <c r="E78" s="85"/>
      <c r="F78" s="74"/>
      <c r="G78" s="73"/>
      <c r="H78" s="74"/>
      <c r="I78" s="12">
        <v>2025</v>
      </c>
      <c r="J78" s="44">
        <v>50</v>
      </c>
      <c r="K78" s="44">
        <f t="shared" ref="K78:K83" si="8">J78</f>
        <v>50</v>
      </c>
      <c r="L78" s="13" t="s">
        <v>22</v>
      </c>
      <c r="M78" s="12"/>
      <c r="N78" s="83"/>
    </row>
    <row r="79" spans="1:15" ht="18.75" customHeight="1">
      <c r="A79" s="97"/>
      <c r="B79" s="73"/>
      <c r="C79" s="74"/>
      <c r="D79" s="73"/>
      <c r="E79" s="85"/>
      <c r="F79" s="74"/>
      <c r="G79" s="73"/>
      <c r="H79" s="74"/>
      <c r="I79" s="12">
        <v>2026</v>
      </c>
      <c r="J79" s="44">
        <v>50</v>
      </c>
      <c r="K79" s="44">
        <f t="shared" si="8"/>
        <v>50</v>
      </c>
      <c r="L79" s="13" t="s">
        <v>22</v>
      </c>
      <c r="M79" s="12"/>
      <c r="N79" s="83"/>
    </row>
    <row r="80" spans="1:15" ht="20.25" customHeight="1">
      <c r="A80" s="97"/>
      <c r="B80" s="73"/>
      <c r="C80" s="74"/>
      <c r="D80" s="73"/>
      <c r="E80" s="85"/>
      <c r="F80" s="74"/>
      <c r="G80" s="73"/>
      <c r="H80" s="74"/>
      <c r="I80" s="12">
        <v>2027</v>
      </c>
      <c r="J80" s="44">
        <v>50</v>
      </c>
      <c r="K80" s="44">
        <f t="shared" si="8"/>
        <v>50</v>
      </c>
      <c r="L80" s="13" t="s">
        <v>22</v>
      </c>
      <c r="M80" s="12"/>
      <c r="N80" s="83"/>
    </row>
    <row r="81" spans="1:14" ht="19.5" customHeight="1">
      <c r="A81" s="97"/>
      <c r="B81" s="73"/>
      <c r="C81" s="74"/>
      <c r="D81" s="73"/>
      <c r="E81" s="85"/>
      <c r="F81" s="74"/>
      <c r="G81" s="73"/>
      <c r="H81" s="74"/>
      <c r="I81" s="12">
        <v>2028</v>
      </c>
      <c r="J81" s="44">
        <v>50</v>
      </c>
      <c r="K81" s="44">
        <f t="shared" si="8"/>
        <v>50</v>
      </c>
      <c r="L81" s="13" t="s">
        <v>22</v>
      </c>
      <c r="M81" s="12"/>
      <c r="N81" s="83"/>
    </row>
    <row r="82" spans="1:14" ht="19.5" customHeight="1">
      <c r="A82" s="97"/>
      <c r="B82" s="73"/>
      <c r="C82" s="74"/>
      <c r="D82" s="73"/>
      <c r="E82" s="85"/>
      <c r="F82" s="74"/>
      <c r="G82" s="73"/>
      <c r="H82" s="74"/>
      <c r="I82" s="12">
        <v>2029</v>
      </c>
      <c r="J82" s="44">
        <v>50</v>
      </c>
      <c r="K82" s="44">
        <f t="shared" si="8"/>
        <v>50</v>
      </c>
      <c r="L82" s="13" t="s">
        <v>22</v>
      </c>
      <c r="M82" s="12"/>
      <c r="N82" s="83"/>
    </row>
    <row r="83" spans="1:14" ht="44.25" customHeight="1">
      <c r="A83" s="98"/>
      <c r="B83" s="75"/>
      <c r="C83" s="76"/>
      <c r="D83" s="75"/>
      <c r="E83" s="86"/>
      <c r="F83" s="76"/>
      <c r="G83" s="75"/>
      <c r="H83" s="76"/>
      <c r="I83" s="12">
        <v>2030</v>
      </c>
      <c r="J83" s="44">
        <v>50</v>
      </c>
      <c r="K83" s="44">
        <f t="shared" si="8"/>
        <v>50</v>
      </c>
      <c r="L83" s="13" t="s">
        <v>22</v>
      </c>
      <c r="M83" s="12"/>
      <c r="N83" s="83"/>
    </row>
    <row r="84" spans="1:14" ht="70.5" customHeight="1">
      <c r="A84" s="96" t="s">
        <v>360</v>
      </c>
      <c r="B84" s="71" t="s">
        <v>226</v>
      </c>
      <c r="C84" s="72"/>
      <c r="D84" s="71" t="s">
        <v>207</v>
      </c>
      <c r="E84" s="84"/>
      <c r="F84" s="72"/>
      <c r="G84" s="71" t="s">
        <v>239</v>
      </c>
      <c r="H84" s="72"/>
      <c r="I84" s="46" t="s">
        <v>241</v>
      </c>
      <c r="J84" s="44">
        <f>SUM(J85:J91)</f>
        <v>350</v>
      </c>
      <c r="K84" s="44">
        <f>SUM(K85:K91)</f>
        <v>350</v>
      </c>
      <c r="L84" s="46" t="s">
        <v>16</v>
      </c>
      <c r="M84" s="46"/>
      <c r="N84" s="83" t="s">
        <v>148</v>
      </c>
    </row>
    <row r="85" spans="1:14" ht="21" customHeight="1">
      <c r="A85" s="97"/>
      <c r="B85" s="73"/>
      <c r="C85" s="74"/>
      <c r="D85" s="73"/>
      <c r="E85" s="85"/>
      <c r="F85" s="74"/>
      <c r="G85" s="73"/>
      <c r="H85" s="74"/>
      <c r="I85" s="12">
        <v>2024</v>
      </c>
      <c r="J85" s="44">
        <f>K85</f>
        <v>50</v>
      </c>
      <c r="K85" s="44">
        <v>50</v>
      </c>
      <c r="L85" s="13" t="s">
        <v>22</v>
      </c>
      <c r="M85" s="12"/>
      <c r="N85" s="83"/>
    </row>
    <row r="86" spans="1:14" ht="20.25" customHeight="1">
      <c r="A86" s="97"/>
      <c r="B86" s="73"/>
      <c r="C86" s="74"/>
      <c r="D86" s="73"/>
      <c r="E86" s="85"/>
      <c r="F86" s="74"/>
      <c r="G86" s="73"/>
      <c r="H86" s="74"/>
      <c r="I86" s="12">
        <v>2025</v>
      </c>
      <c r="J86" s="44">
        <f t="shared" ref="J86:J91" si="9">K86</f>
        <v>50</v>
      </c>
      <c r="K86" s="44">
        <v>50</v>
      </c>
      <c r="L86" s="13" t="s">
        <v>22</v>
      </c>
      <c r="M86" s="12"/>
      <c r="N86" s="83"/>
    </row>
    <row r="87" spans="1:14" ht="18.75" customHeight="1">
      <c r="A87" s="97"/>
      <c r="B87" s="73"/>
      <c r="C87" s="74"/>
      <c r="D87" s="73"/>
      <c r="E87" s="85"/>
      <c r="F87" s="74"/>
      <c r="G87" s="73"/>
      <c r="H87" s="74"/>
      <c r="I87" s="12">
        <v>2026</v>
      </c>
      <c r="J87" s="44">
        <f t="shared" si="9"/>
        <v>50</v>
      </c>
      <c r="K87" s="44">
        <v>50</v>
      </c>
      <c r="L87" s="13" t="s">
        <v>22</v>
      </c>
      <c r="M87" s="12"/>
      <c r="N87" s="83"/>
    </row>
    <row r="88" spans="1:14" ht="19.5" customHeight="1">
      <c r="A88" s="97"/>
      <c r="B88" s="73"/>
      <c r="C88" s="74"/>
      <c r="D88" s="73"/>
      <c r="E88" s="85"/>
      <c r="F88" s="74"/>
      <c r="G88" s="73"/>
      <c r="H88" s="74"/>
      <c r="I88" s="12">
        <v>2027</v>
      </c>
      <c r="J88" s="44">
        <f t="shared" si="9"/>
        <v>50</v>
      </c>
      <c r="K88" s="44">
        <v>50</v>
      </c>
      <c r="L88" s="13" t="s">
        <v>22</v>
      </c>
      <c r="M88" s="12"/>
      <c r="N88" s="83"/>
    </row>
    <row r="89" spans="1:14" ht="20.25" customHeight="1">
      <c r="A89" s="97"/>
      <c r="B89" s="73"/>
      <c r="C89" s="74"/>
      <c r="D89" s="73"/>
      <c r="E89" s="85"/>
      <c r="F89" s="74"/>
      <c r="G89" s="73"/>
      <c r="H89" s="74"/>
      <c r="I89" s="12">
        <v>2028</v>
      </c>
      <c r="J89" s="44">
        <f t="shared" si="9"/>
        <v>50</v>
      </c>
      <c r="K89" s="44">
        <v>50</v>
      </c>
      <c r="L89" s="13" t="s">
        <v>22</v>
      </c>
      <c r="M89" s="12"/>
      <c r="N89" s="83"/>
    </row>
    <row r="90" spans="1:14" ht="18.75" customHeight="1">
      <c r="A90" s="97"/>
      <c r="B90" s="73"/>
      <c r="C90" s="74"/>
      <c r="D90" s="73"/>
      <c r="E90" s="85"/>
      <c r="F90" s="74"/>
      <c r="G90" s="73"/>
      <c r="H90" s="74"/>
      <c r="I90" s="12">
        <v>2029</v>
      </c>
      <c r="J90" s="44">
        <f t="shared" si="9"/>
        <v>50</v>
      </c>
      <c r="K90" s="44">
        <v>50</v>
      </c>
      <c r="L90" s="13" t="s">
        <v>22</v>
      </c>
      <c r="M90" s="12"/>
      <c r="N90" s="83"/>
    </row>
    <row r="91" spans="1:14" ht="21" customHeight="1">
      <c r="A91" s="98"/>
      <c r="B91" s="75"/>
      <c r="C91" s="76"/>
      <c r="D91" s="75"/>
      <c r="E91" s="86"/>
      <c r="F91" s="76"/>
      <c r="G91" s="73"/>
      <c r="H91" s="74"/>
      <c r="I91" s="12">
        <v>2030</v>
      </c>
      <c r="J91" s="44">
        <f t="shared" si="9"/>
        <v>50</v>
      </c>
      <c r="K91" s="44">
        <v>50</v>
      </c>
      <c r="L91" s="13" t="s">
        <v>22</v>
      </c>
      <c r="M91" s="12"/>
      <c r="N91" s="83"/>
    </row>
    <row r="92" spans="1:14" ht="62.25" customHeight="1">
      <c r="A92" s="96" t="s">
        <v>361</v>
      </c>
      <c r="B92" s="71" t="s">
        <v>147</v>
      </c>
      <c r="C92" s="72"/>
      <c r="D92" s="71" t="s">
        <v>207</v>
      </c>
      <c r="E92" s="84"/>
      <c r="F92" s="72"/>
      <c r="G92" s="71" t="s">
        <v>239</v>
      </c>
      <c r="H92" s="72"/>
      <c r="I92" s="46" t="s">
        <v>241</v>
      </c>
      <c r="J92" s="44">
        <f>SUM(J93:J99)</f>
        <v>350</v>
      </c>
      <c r="K92" s="44">
        <f>SUM(K93:K99)</f>
        <v>350</v>
      </c>
      <c r="L92" s="46" t="s">
        <v>16</v>
      </c>
      <c r="M92" s="46"/>
      <c r="N92" s="83" t="s">
        <v>149</v>
      </c>
    </row>
    <row r="93" spans="1:14" ht="20.25" customHeight="1">
      <c r="A93" s="97"/>
      <c r="B93" s="73"/>
      <c r="C93" s="74"/>
      <c r="D93" s="73"/>
      <c r="E93" s="85"/>
      <c r="F93" s="74"/>
      <c r="G93" s="73"/>
      <c r="H93" s="74"/>
      <c r="I93" s="12">
        <v>2024</v>
      </c>
      <c r="J93" s="44">
        <f>K93</f>
        <v>50</v>
      </c>
      <c r="K93" s="44">
        <v>50</v>
      </c>
      <c r="L93" s="13" t="s">
        <v>22</v>
      </c>
      <c r="M93" s="12"/>
      <c r="N93" s="83"/>
    </row>
    <row r="94" spans="1:14" ht="19.5" customHeight="1">
      <c r="A94" s="97"/>
      <c r="B94" s="73"/>
      <c r="C94" s="74"/>
      <c r="D94" s="73"/>
      <c r="E94" s="85"/>
      <c r="F94" s="74"/>
      <c r="G94" s="73"/>
      <c r="H94" s="74"/>
      <c r="I94" s="12">
        <v>2025</v>
      </c>
      <c r="J94" s="44">
        <f t="shared" ref="J94:J99" si="10">K94</f>
        <v>50</v>
      </c>
      <c r="K94" s="44">
        <v>50</v>
      </c>
      <c r="L94" s="13" t="s">
        <v>22</v>
      </c>
      <c r="M94" s="12"/>
      <c r="N94" s="83"/>
    </row>
    <row r="95" spans="1:14" ht="18.75" customHeight="1">
      <c r="A95" s="97"/>
      <c r="B95" s="73"/>
      <c r="C95" s="74"/>
      <c r="D95" s="73"/>
      <c r="E95" s="85"/>
      <c r="F95" s="74"/>
      <c r="G95" s="73"/>
      <c r="H95" s="74"/>
      <c r="I95" s="12">
        <v>2026</v>
      </c>
      <c r="J95" s="44">
        <f t="shared" si="10"/>
        <v>50</v>
      </c>
      <c r="K95" s="44">
        <v>50</v>
      </c>
      <c r="L95" s="13" t="s">
        <v>22</v>
      </c>
      <c r="M95" s="12"/>
      <c r="N95" s="83"/>
    </row>
    <row r="96" spans="1:14" ht="20.25" customHeight="1">
      <c r="A96" s="97"/>
      <c r="B96" s="73"/>
      <c r="C96" s="74"/>
      <c r="D96" s="73"/>
      <c r="E96" s="85"/>
      <c r="F96" s="74"/>
      <c r="G96" s="73"/>
      <c r="H96" s="74"/>
      <c r="I96" s="12">
        <v>2027</v>
      </c>
      <c r="J96" s="44">
        <f t="shared" si="10"/>
        <v>50</v>
      </c>
      <c r="K96" s="44">
        <v>50</v>
      </c>
      <c r="L96" s="13" t="s">
        <v>22</v>
      </c>
      <c r="M96" s="12"/>
      <c r="N96" s="83"/>
    </row>
    <row r="97" spans="1:14" ht="19.5" customHeight="1">
      <c r="A97" s="97"/>
      <c r="B97" s="73"/>
      <c r="C97" s="74"/>
      <c r="D97" s="73"/>
      <c r="E97" s="85"/>
      <c r="F97" s="74"/>
      <c r="G97" s="73"/>
      <c r="H97" s="74"/>
      <c r="I97" s="12">
        <v>2028</v>
      </c>
      <c r="J97" s="44">
        <f t="shared" si="10"/>
        <v>50</v>
      </c>
      <c r="K97" s="44">
        <v>50</v>
      </c>
      <c r="L97" s="13" t="s">
        <v>22</v>
      </c>
      <c r="M97" s="12"/>
      <c r="N97" s="83"/>
    </row>
    <row r="98" spans="1:14" ht="18.75" customHeight="1">
      <c r="A98" s="97"/>
      <c r="B98" s="73"/>
      <c r="C98" s="74"/>
      <c r="D98" s="73"/>
      <c r="E98" s="85"/>
      <c r="F98" s="74"/>
      <c r="G98" s="73"/>
      <c r="H98" s="74"/>
      <c r="I98" s="12">
        <v>2029</v>
      </c>
      <c r="J98" s="44">
        <f t="shared" si="10"/>
        <v>50</v>
      </c>
      <c r="K98" s="44">
        <v>50</v>
      </c>
      <c r="L98" s="13" t="s">
        <v>22</v>
      </c>
      <c r="M98" s="12"/>
      <c r="N98" s="83"/>
    </row>
    <row r="99" spans="1:14" ht="54" customHeight="1">
      <c r="A99" s="98"/>
      <c r="B99" s="75"/>
      <c r="C99" s="76"/>
      <c r="D99" s="75"/>
      <c r="E99" s="86"/>
      <c r="F99" s="76"/>
      <c r="G99" s="75"/>
      <c r="H99" s="76"/>
      <c r="I99" s="12">
        <v>2030</v>
      </c>
      <c r="J99" s="44">
        <f t="shared" si="10"/>
        <v>50</v>
      </c>
      <c r="K99" s="44">
        <v>50</v>
      </c>
      <c r="L99" s="13" t="s">
        <v>22</v>
      </c>
      <c r="M99" s="12"/>
      <c r="N99" s="83"/>
    </row>
    <row r="100" spans="1:14" ht="62.25" customHeight="1">
      <c r="A100" s="96" t="s">
        <v>362</v>
      </c>
      <c r="B100" s="71" t="s">
        <v>150</v>
      </c>
      <c r="C100" s="72"/>
      <c r="D100" s="71" t="s">
        <v>207</v>
      </c>
      <c r="E100" s="84"/>
      <c r="F100" s="72"/>
      <c r="G100" s="71" t="s">
        <v>239</v>
      </c>
      <c r="H100" s="72"/>
      <c r="I100" s="46" t="s">
        <v>241</v>
      </c>
      <c r="J100" s="44">
        <f>SUM(J101:J107)</f>
        <v>840</v>
      </c>
      <c r="K100" s="44">
        <f>SUM(K101:K107)</f>
        <v>840</v>
      </c>
      <c r="L100" s="46" t="s">
        <v>16</v>
      </c>
      <c r="M100" s="46"/>
      <c r="N100" s="83" t="s">
        <v>151</v>
      </c>
    </row>
    <row r="101" spans="1:14" ht="18.75" customHeight="1">
      <c r="A101" s="97"/>
      <c r="B101" s="73"/>
      <c r="C101" s="74"/>
      <c r="D101" s="73"/>
      <c r="E101" s="85"/>
      <c r="F101" s="74"/>
      <c r="G101" s="73"/>
      <c r="H101" s="74"/>
      <c r="I101" s="12">
        <v>2024</v>
      </c>
      <c r="J101" s="44">
        <v>120</v>
      </c>
      <c r="K101" s="44">
        <f>J101</f>
        <v>120</v>
      </c>
      <c r="L101" s="13" t="s">
        <v>22</v>
      </c>
      <c r="M101" s="12"/>
      <c r="N101" s="83"/>
    </row>
    <row r="102" spans="1:14" ht="18" customHeight="1">
      <c r="A102" s="97"/>
      <c r="B102" s="73"/>
      <c r="C102" s="74"/>
      <c r="D102" s="73"/>
      <c r="E102" s="85"/>
      <c r="F102" s="74"/>
      <c r="G102" s="73"/>
      <c r="H102" s="74"/>
      <c r="I102" s="12">
        <v>2025</v>
      </c>
      <c r="J102" s="44">
        <v>120</v>
      </c>
      <c r="K102" s="44">
        <f t="shared" ref="K102:K107" si="11">J102</f>
        <v>120</v>
      </c>
      <c r="L102" s="13" t="s">
        <v>22</v>
      </c>
      <c r="M102" s="12"/>
      <c r="N102" s="83"/>
    </row>
    <row r="103" spans="1:14" ht="18.75" customHeight="1">
      <c r="A103" s="97"/>
      <c r="B103" s="73"/>
      <c r="C103" s="74"/>
      <c r="D103" s="73"/>
      <c r="E103" s="85"/>
      <c r="F103" s="74"/>
      <c r="G103" s="73"/>
      <c r="H103" s="74"/>
      <c r="I103" s="12">
        <v>2026</v>
      </c>
      <c r="J103" s="44">
        <v>120</v>
      </c>
      <c r="K103" s="44">
        <f t="shared" si="11"/>
        <v>120</v>
      </c>
      <c r="L103" s="13" t="s">
        <v>22</v>
      </c>
      <c r="M103" s="12"/>
      <c r="N103" s="83"/>
    </row>
    <row r="104" spans="1:14" ht="18" customHeight="1">
      <c r="A104" s="97"/>
      <c r="B104" s="73"/>
      <c r="C104" s="74"/>
      <c r="D104" s="73"/>
      <c r="E104" s="85"/>
      <c r="F104" s="74"/>
      <c r="G104" s="73"/>
      <c r="H104" s="74"/>
      <c r="I104" s="12">
        <v>2027</v>
      </c>
      <c r="J104" s="44">
        <v>120</v>
      </c>
      <c r="K104" s="44">
        <f t="shared" si="11"/>
        <v>120</v>
      </c>
      <c r="L104" s="13" t="s">
        <v>22</v>
      </c>
      <c r="M104" s="12"/>
      <c r="N104" s="83"/>
    </row>
    <row r="105" spans="1:14" ht="18" customHeight="1">
      <c r="A105" s="97"/>
      <c r="B105" s="73"/>
      <c r="C105" s="74"/>
      <c r="D105" s="73"/>
      <c r="E105" s="85"/>
      <c r="F105" s="74"/>
      <c r="G105" s="73"/>
      <c r="H105" s="74"/>
      <c r="I105" s="12">
        <v>2028</v>
      </c>
      <c r="J105" s="44">
        <v>120</v>
      </c>
      <c r="K105" s="44">
        <f t="shared" si="11"/>
        <v>120</v>
      </c>
      <c r="L105" s="13" t="s">
        <v>22</v>
      </c>
      <c r="M105" s="12"/>
      <c r="N105" s="83"/>
    </row>
    <row r="106" spans="1:14" ht="18" customHeight="1">
      <c r="A106" s="97"/>
      <c r="B106" s="73"/>
      <c r="C106" s="74"/>
      <c r="D106" s="73"/>
      <c r="E106" s="85"/>
      <c r="F106" s="74"/>
      <c r="G106" s="73"/>
      <c r="H106" s="74"/>
      <c r="I106" s="12">
        <v>2029</v>
      </c>
      <c r="J106" s="44">
        <v>120</v>
      </c>
      <c r="K106" s="44">
        <f t="shared" si="11"/>
        <v>120</v>
      </c>
      <c r="L106" s="13" t="s">
        <v>22</v>
      </c>
      <c r="M106" s="12"/>
      <c r="N106" s="83"/>
    </row>
    <row r="107" spans="1:14" ht="19.5" customHeight="1">
      <c r="A107" s="98"/>
      <c r="B107" s="75"/>
      <c r="C107" s="76"/>
      <c r="D107" s="75"/>
      <c r="E107" s="86"/>
      <c r="F107" s="76"/>
      <c r="G107" s="73"/>
      <c r="H107" s="74"/>
      <c r="I107" s="12">
        <v>2030</v>
      </c>
      <c r="J107" s="44">
        <v>120</v>
      </c>
      <c r="K107" s="44">
        <f t="shared" si="11"/>
        <v>120</v>
      </c>
      <c r="L107" s="13" t="s">
        <v>22</v>
      </c>
      <c r="M107" s="12"/>
      <c r="N107" s="83"/>
    </row>
    <row r="108" spans="1:14" ht="63.75" customHeight="1">
      <c r="A108" s="96" t="s">
        <v>363</v>
      </c>
      <c r="B108" s="71" t="s">
        <v>152</v>
      </c>
      <c r="C108" s="72"/>
      <c r="D108" s="71" t="s">
        <v>207</v>
      </c>
      <c r="E108" s="84"/>
      <c r="F108" s="72"/>
      <c r="G108" s="71" t="s">
        <v>239</v>
      </c>
      <c r="H108" s="72"/>
      <c r="I108" s="46" t="s">
        <v>241</v>
      </c>
      <c r="J108" s="44">
        <f>SUM(J109:J115)</f>
        <v>700</v>
      </c>
      <c r="K108" s="44">
        <f>SUM(K109:K115)</f>
        <v>700</v>
      </c>
      <c r="L108" s="46" t="s">
        <v>16</v>
      </c>
      <c r="M108" s="46"/>
      <c r="N108" s="83" t="s">
        <v>28</v>
      </c>
    </row>
    <row r="109" spans="1:14" ht="19.5" customHeight="1">
      <c r="A109" s="97"/>
      <c r="B109" s="73"/>
      <c r="C109" s="74"/>
      <c r="D109" s="73"/>
      <c r="E109" s="85"/>
      <c r="F109" s="74"/>
      <c r="G109" s="73"/>
      <c r="H109" s="74"/>
      <c r="I109" s="12">
        <v>2024</v>
      </c>
      <c r="J109" s="44">
        <f>K109</f>
        <v>100</v>
      </c>
      <c r="K109" s="44">
        <v>100</v>
      </c>
      <c r="L109" s="13" t="s">
        <v>22</v>
      </c>
      <c r="M109" s="12"/>
      <c r="N109" s="83"/>
    </row>
    <row r="110" spans="1:14" ht="17.25" customHeight="1">
      <c r="A110" s="97"/>
      <c r="B110" s="73"/>
      <c r="C110" s="74"/>
      <c r="D110" s="73"/>
      <c r="E110" s="85"/>
      <c r="F110" s="74"/>
      <c r="G110" s="73"/>
      <c r="H110" s="74"/>
      <c r="I110" s="12">
        <v>2025</v>
      </c>
      <c r="J110" s="44">
        <f t="shared" ref="J110:J115" si="12">K110</f>
        <v>100</v>
      </c>
      <c r="K110" s="44">
        <v>100</v>
      </c>
      <c r="L110" s="13" t="s">
        <v>22</v>
      </c>
      <c r="M110" s="12"/>
      <c r="N110" s="83"/>
    </row>
    <row r="111" spans="1:14" ht="15.75">
      <c r="A111" s="97"/>
      <c r="B111" s="73"/>
      <c r="C111" s="74"/>
      <c r="D111" s="73"/>
      <c r="E111" s="85"/>
      <c r="F111" s="74"/>
      <c r="G111" s="73"/>
      <c r="H111" s="74"/>
      <c r="I111" s="12">
        <v>2026</v>
      </c>
      <c r="J111" s="44">
        <f t="shared" si="12"/>
        <v>100</v>
      </c>
      <c r="K111" s="44">
        <v>100</v>
      </c>
      <c r="L111" s="13" t="s">
        <v>22</v>
      </c>
      <c r="M111" s="12"/>
      <c r="N111" s="83"/>
    </row>
    <row r="112" spans="1:14" ht="15.75">
      <c r="A112" s="97"/>
      <c r="B112" s="73"/>
      <c r="C112" s="74"/>
      <c r="D112" s="73"/>
      <c r="E112" s="85"/>
      <c r="F112" s="74"/>
      <c r="G112" s="73"/>
      <c r="H112" s="74"/>
      <c r="I112" s="12">
        <v>2027</v>
      </c>
      <c r="J112" s="44">
        <f t="shared" si="12"/>
        <v>100</v>
      </c>
      <c r="K112" s="44">
        <v>100</v>
      </c>
      <c r="L112" s="13" t="s">
        <v>22</v>
      </c>
      <c r="M112" s="12"/>
      <c r="N112" s="83"/>
    </row>
    <row r="113" spans="1:15" ht="15.75">
      <c r="A113" s="97"/>
      <c r="B113" s="73"/>
      <c r="C113" s="74"/>
      <c r="D113" s="73"/>
      <c r="E113" s="85"/>
      <c r="F113" s="74"/>
      <c r="G113" s="73"/>
      <c r="H113" s="74"/>
      <c r="I113" s="12">
        <v>2028</v>
      </c>
      <c r="J113" s="44">
        <f t="shared" si="12"/>
        <v>100</v>
      </c>
      <c r="K113" s="44">
        <v>100</v>
      </c>
      <c r="L113" s="13" t="s">
        <v>22</v>
      </c>
      <c r="M113" s="12"/>
      <c r="N113" s="83"/>
    </row>
    <row r="114" spans="1:15" ht="15.75">
      <c r="A114" s="97"/>
      <c r="B114" s="73"/>
      <c r="C114" s="74"/>
      <c r="D114" s="73"/>
      <c r="E114" s="85"/>
      <c r="F114" s="74"/>
      <c r="G114" s="73"/>
      <c r="H114" s="74"/>
      <c r="I114" s="12">
        <v>2029</v>
      </c>
      <c r="J114" s="44">
        <f t="shared" si="12"/>
        <v>100</v>
      </c>
      <c r="K114" s="44">
        <v>100</v>
      </c>
      <c r="L114" s="13" t="s">
        <v>22</v>
      </c>
      <c r="M114" s="12"/>
      <c r="N114" s="83"/>
    </row>
    <row r="115" spans="1:15" ht="15.75">
      <c r="A115" s="98"/>
      <c r="B115" s="75"/>
      <c r="C115" s="76"/>
      <c r="D115" s="75"/>
      <c r="E115" s="86"/>
      <c r="F115" s="76"/>
      <c r="G115" s="73"/>
      <c r="H115" s="74"/>
      <c r="I115" s="12">
        <v>2030</v>
      </c>
      <c r="J115" s="44">
        <f t="shared" si="12"/>
        <v>100</v>
      </c>
      <c r="K115" s="44">
        <v>100</v>
      </c>
      <c r="L115" s="13" t="s">
        <v>22</v>
      </c>
      <c r="M115" s="12"/>
      <c r="N115" s="83"/>
    </row>
    <row r="116" spans="1:15" s="65" customFormat="1" ht="18" customHeight="1">
      <c r="A116" s="66"/>
      <c r="B116" s="89" t="s">
        <v>253</v>
      </c>
      <c r="C116" s="89"/>
      <c r="D116" s="89"/>
      <c r="E116" s="89"/>
      <c r="F116" s="89"/>
      <c r="G116" s="89"/>
      <c r="H116" s="89"/>
      <c r="I116" s="89"/>
      <c r="J116" s="45">
        <f>J12+J20+J28+J36+J52+J44+J60+J68+J76+J84+J92+J100+J108</f>
        <v>54500</v>
      </c>
      <c r="K116" s="45">
        <f>K12+K20+K28+K36+K52+K44+K60+K68+K76+K84+K92+K100+K108</f>
        <v>54500</v>
      </c>
      <c r="L116" s="66"/>
      <c r="M116" s="66"/>
      <c r="N116" s="66"/>
    </row>
    <row r="117" spans="1:15" ht="39.75" customHeight="1">
      <c r="A117" s="3" t="s">
        <v>389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54"/>
    </row>
    <row r="118" spans="1:15" ht="16.5" customHeight="1">
      <c r="A118" s="3" t="s">
        <v>390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80" t="s">
        <v>254</v>
      </c>
      <c r="N118" s="80"/>
      <c r="O118" s="70"/>
    </row>
    <row r="119" spans="1:15" ht="15.7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</row>
    <row r="120" spans="1:15" ht="15.7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123"/>
      <c r="N120" s="123"/>
      <c r="O120" s="123"/>
    </row>
    <row r="121" spans="1:15" ht="15.7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5" ht="15.7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123"/>
      <c r="N122" s="123"/>
      <c r="O122" s="123"/>
    </row>
    <row r="123" spans="1:15" ht="15.75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1:15" ht="15.75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123"/>
      <c r="N124" s="123"/>
      <c r="O124" s="123"/>
    </row>
    <row r="125" spans="1:15" ht="15.75">
      <c r="A125" s="124"/>
      <c r="B125" s="125"/>
      <c r="C125" s="125"/>
      <c r="D125" s="125"/>
      <c r="E125" s="125"/>
      <c r="F125" s="125"/>
      <c r="G125" s="125"/>
      <c r="H125" s="125"/>
      <c r="I125" s="5"/>
      <c r="J125" s="8"/>
      <c r="K125" s="8"/>
      <c r="L125" s="5"/>
      <c r="M125" s="5"/>
      <c r="N125" s="125"/>
    </row>
    <row r="126" spans="1:15" ht="82.5" customHeight="1">
      <c r="A126" s="124"/>
      <c r="B126" s="125"/>
      <c r="C126" s="125"/>
      <c r="D126" s="125"/>
      <c r="E126" s="125"/>
      <c r="F126" s="125"/>
      <c r="G126" s="125"/>
      <c r="H126" s="125"/>
      <c r="I126" s="8"/>
      <c r="J126" s="8"/>
      <c r="K126" s="8"/>
      <c r="L126" s="9"/>
      <c r="M126" s="8"/>
      <c r="N126" s="125"/>
    </row>
    <row r="127" spans="1:15" ht="47.25" customHeight="1">
      <c r="A127" s="124"/>
      <c r="B127" s="125"/>
      <c r="C127" s="125"/>
      <c r="D127" s="125"/>
      <c r="E127" s="125"/>
      <c r="F127" s="125"/>
      <c r="G127" s="125"/>
      <c r="H127" s="125"/>
      <c r="I127" s="8"/>
      <c r="J127" s="8"/>
      <c r="K127" s="8"/>
      <c r="L127" s="9"/>
      <c r="M127" s="8"/>
      <c r="N127" s="125"/>
    </row>
    <row r="128" spans="1:15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8"/>
      <c r="J129" s="8"/>
      <c r="K129" s="8"/>
      <c r="L129" s="9"/>
      <c r="M129" s="8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8"/>
      <c r="J131" s="8"/>
      <c r="K131" s="8"/>
      <c r="L131" s="9"/>
      <c r="M131" s="8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8"/>
      <c r="J132" s="8"/>
      <c r="K132" s="8"/>
      <c r="L132" s="9"/>
      <c r="M132" s="8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5"/>
      <c r="J133" s="8"/>
      <c r="K133" s="8"/>
      <c r="L133" s="5"/>
      <c r="M133" s="5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8"/>
      <c r="J134" s="8"/>
      <c r="K134" s="8"/>
      <c r="L134" s="9"/>
      <c r="M134" s="8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8"/>
      <c r="J135" s="8"/>
      <c r="K135" s="8"/>
      <c r="L135" s="9"/>
      <c r="M135" s="8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8"/>
      <c r="J137" s="8"/>
      <c r="K137" s="8"/>
      <c r="L137" s="9"/>
      <c r="M137" s="8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8"/>
      <c r="J139" s="8"/>
      <c r="K139" s="8"/>
      <c r="L139" s="9"/>
      <c r="M139" s="8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8"/>
      <c r="J140" s="8"/>
      <c r="K140" s="8"/>
      <c r="L140" s="9"/>
      <c r="M140" s="8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5"/>
      <c r="J141" s="8"/>
      <c r="K141" s="8"/>
      <c r="L141" s="5"/>
      <c r="M141" s="5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8"/>
      <c r="J142" s="8"/>
      <c r="K142" s="8"/>
      <c r="L142" s="9"/>
      <c r="M142" s="8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8"/>
      <c r="K143" s="8"/>
      <c r="L143" s="9"/>
      <c r="M143" s="8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8"/>
      <c r="J147" s="8"/>
      <c r="K147" s="8"/>
      <c r="L147" s="9"/>
      <c r="M147" s="8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5"/>
      <c r="J149" s="8"/>
      <c r="K149" s="8"/>
      <c r="L149" s="5"/>
      <c r="M149" s="5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8"/>
      <c r="J150" s="8"/>
      <c r="K150" s="8"/>
      <c r="L150" s="9"/>
      <c r="M150" s="8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8"/>
      <c r="J155" s="8"/>
      <c r="K155" s="8"/>
      <c r="L155" s="9"/>
      <c r="M155" s="8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5"/>
      <c r="J157" s="8"/>
      <c r="K157" s="8"/>
      <c r="L157" s="5"/>
      <c r="M157" s="5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8"/>
      <c r="J158" s="8"/>
      <c r="K158" s="8"/>
      <c r="L158" s="9"/>
      <c r="M158" s="8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8"/>
      <c r="J163" s="8"/>
      <c r="K163" s="8"/>
      <c r="L163" s="9"/>
      <c r="M163" s="8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15.75">
      <c r="A165" s="124"/>
      <c r="B165" s="125"/>
      <c r="C165" s="125"/>
      <c r="D165" s="125"/>
      <c r="E165" s="125"/>
      <c r="F165" s="125"/>
      <c r="G165" s="125"/>
      <c r="H165" s="125"/>
      <c r="I165" s="5"/>
      <c r="J165" s="8"/>
      <c r="K165" s="8"/>
      <c r="L165" s="5"/>
      <c r="M165" s="5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8"/>
      <c r="J166" s="8"/>
      <c r="K166" s="8"/>
      <c r="L166" s="9"/>
      <c r="M166" s="8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8"/>
      <c r="J171" s="8"/>
      <c r="K171" s="8"/>
      <c r="L171" s="9"/>
      <c r="M171" s="8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5"/>
      <c r="J173" s="8"/>
      <c r="K173" s="8"/>
      <c r="L173" s="5"/>
      <c r="M173" s="5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8"/>
      <c r="J174" s="8"/>
      <c r="K174" s="8"/>
      <c r="L174" s="9"/>
      <c r="M174" s="8"/>
      <c r="N174" s="125"/>
    </row>
    <row r="175" spans="1:14" ht="15.75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8"/>
      <c r="J179" s="8"/>
      <c r="K179" s="8"/>
      <c r="L179" s="9"/>
      <c r="M179" s="8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15.75">
      <c r="A181" s="124"/>
      <c r="B181" s="125"/>
      <c r="C181" s="125"/>
      <c r="D181" s="125"/>
      <c r="E181" s="125"/>
      <c r="F181" s="125"/>
      <c r="G181" s="125"/>
      <c r="H181" s="125"/>
      <c r="I181" s="5"/>
      <c r="J181" s="8"/>
      <c r="K181" s="8"/>
      <c r="L181" s="5"/>
      <c r="M181" s="5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8"/>
      <c r="J182" s="8"/>
      <c r="K182" s="8"/>
      <c r="L182" s="9"/>
      <c r="M182" s="8"/>
      <c r="N182" s="125"/>
    </row>
    <row r="183" spans="1:14" ht="47.25" customHeight="1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8"/>
      <c r="J187" s="8"/>
      <c r="K187" s="8"/>
      <c r="L187" s="9"/>
      <c r="M187" s="8"/>
      <c r="N187" s="125"/>
    </row>
    <row r="188" spans="1:14" ht="15.75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5"/>
      <c r="J189" s="8"/>
      <c r="K189" s="8"/>
      <c r="L189" s="5"/>
      <c r="M189" s="5"/>
      <c r="N189" s="125"/>
    </row>
    <row r="190" spans="1:14" ht="15.75">
      <c r="A190" s="124"/>
      <c r="B190" s="125"/>
      <c r="C190" s="125"/>
      <c r="D190" s="125"/>
      <c r="E190" s="125"/>
      <c r="F190" s="125"/>
      <c r="G190" s="125"/>
      <c r="H190" s="125"/>
      <c r="I190" s="8"/>
      <c r="J190" s="8"/>
      <c r="K190" s="8"/>
      <c r="L190" s="9"/>
      <c r="M190" s="8"/>
      <c r="N190" s="125"/>
    </row>
    <row r="191" spans="1:14" ht="15.75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8"/>
      <c r="J195" s="8"/>
      <c r="K195" s="8"/>
      <c r="L195" s="9"/>
      <c r="M195" s="8"/>
      <c r="N195" s="125"/>
    </row>
    <row r="196" spans="1:14" ht="15.75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15.75">
      <c r="A197" s="124"/>
      <c r="B197" s="125"/>
      <c r="C197" s="125"/>
      <c r="D197" s="125"/>
      <c r="E197" s="125"/>
      <c r="F197" s="125"/>
      <c r="G197" s="125"/>
      <c r="H197" s="125"/>
      <c r="I197" s="5"/>
      <c r="J197" s="8"/>
      <c r="K197" s="8"/>
      <c r="L197" s="5"/>
      <c r="M197" s="5"/>
      <c r="N197" s="125"/>
    </row>
    <row r="198" spans="1:14" ht="15.75">
      <c r="A198" s="124"/>
      <c r="B198" s="125"/>
      <c r="C198" s="125"/>
      <c r="D198" s="125"/>
      <c r="E198" s="125"/>
      <c r="F198" s="125"/>
      <c r="G198" s="125"/>
      <c r="H198" s="125"/>
      <c r="I198" s="8"/>
      <c r="J198" s="8"/>
      <c r="K198" s="8"/>
      <c r="L198" s="9"/>
      <c r="M198" s="8"/>
      <c r="N198" s="125"/>
    </row>
    <row r="199" spans="1:14" ht="47.25" customHeight="1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8"/>
      <c r="J203" s="8"/>
      <c r="K203" s="8"/>
      <c r="L203" s="9"/>
      <c r="M203" s="8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15.75">
      <c r="A205" s="124"/>
      <c r="B205" s="125"/>
      <c r="C205" s="125"/>
      <c r="D205" s="125"/>
      <c r="E205" s="125"/>
      <c r="F205" s="125"/>
      <c r="G205" s="125"/>
      <c r="H205" s="125"/>
      <c r="I205" s="5"/>
      <c r="J205" s="8"/>
      <c r="K205" s="8"/>
      <c r="L205" s="5"/>
      <c r="M205" s="5"/>
      <c r="N205" s="125"/>
    </row>
    <row r="206" spans="1:14" ht="84.75" customHeight="1">
      <c r="A206" s="124"/>
      <c r="B206" s="125"/>
      <c r="C206" s="125"/>
      <c r="D206" s="125"/>
      <c r="E206" s="125"/>
      <c r="F206" s="125"/>
      <c r="G206" s="125"/>
      <c r="H206" s="125"/>
      <c r="I206" s="8"/>
      <c r="J206" s="8"/>
      <c r="K206" s="8"/>
      <c r="L206" s="9"/>
      <c r="M206" s="8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8"/>
      <c r="J211" s="8"/>
      <c r="K211" s="8"/>
      <c r="L211" s="9"/>
      <c r="M211" s="8"/>
      <c r="N211" s="125"/>
    </row>
    <row r="212" spans="1:14" ht="15.75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5"/>
      <c r="J213" s="8"/>
      <c r="K213" s="8"/>
      <c r="L213" s="5"/>
      <c r="M213" s="5"/>
      <c r="N213" s="125"/>
    </row>
    <row r="214" spans="1:14" ht="165.75" customHeight="1">
      <c r="A214" s="124"/>
      <c r="B214" s="125"/>
      <c r="C214" s="125"/>
      <c r="D214" s="125"/>
      <c r="E214" s="125"/>
      <c r="F214" s="125"/>
      <c r="G214" s="125"/>
      <c r="H214" s="125"/>
      <c r="I214" s="8"/>
      <c r="J214" s="8"/>
      <c r="K214" s="8"/>
      <c r="L214" s="9"/>
      <c r="M214" s="8"/>
      <c r="N214" s="125"/>
    </row>
    <row r="215" spans="1:14" ht="15.75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8"/>
      <c r="J219" s="8"/>
      <c r="K219" s="8"/>
      <c r="L219" s="9"/>
      <c r="M219" s="8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15.75">
      <c r="A221" s="124"/>
      <c r="B221" s="125"/>
      <c r="C221" s="125"/>
      <c r="D221" s="125"/>
      <c r="E221" s="125"/>
      <c r="F221" s="125"/>
      <c r="G221" s="125"/>
      <c r="H221" s="125"/>
      <c r="I221" s="5"/>
      <c r="J221" s="8"/>
      <c r="K221" s="8"/>
      <c r="L221" s="5"/>
      <c r="M221" s="5"/>
      <c r="N221" s="125"/>
    </row>
    <row r="222" spans="1:14" ht="15.75">
      <c r="A222" s="124"/>
      <c r="B222" s="125"/>
      <c r="C222" s="125"/>
      <c r="D222" s="125"/>
      <c r="E222" s="125"/>
      <c r="F222" s="125"/>
      <c r="G222" s="125"/>
      <c r="H222" s="125"/>
      <c r="I222" s="8"/>
      <c r="J222" s="8"/>
      <c r="K222" s="8"/>
      <c r="L222" s="9"/>
      <c r="M222" s="8"/>
      <c r="N222" s="125"/>
    </row>
    <row r="223" spans="1:14" ht="47.25" customHeight="1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8"/>
      <c r="J227" s="8"/>
      <c r="K227" s="8"/>
      <c r="L227" s="9"/>
      <c r="M227" s="8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15.75">
      <c r="A229" s="124"/>
      <c r="B229" s="125"/>
      <c r="C229" s="125"/>
      <c r="D229" s="125"/>
      <c r="E229" s="125"/>
      <c r="F229" s="125"/>
      <c r="G229" s="125"/>
      <c r="H229" s="125"/>
      <c r="I229" s="5"/>
      <c r="J229" s="8"/>
      <c r="K229" s="8"/>
      <c r="L229" s="5"/>
      <c r="M229" s="5"/>
      <c r="N229" s="125"/>
    </row>
    <row r="230" spans="1:14" ht="30.75" customHeight="1">
      <c r="A230" s="124"/>
      <c r="B230" s="125"/>
      <c r="C230" s="125"/>
      <c r="D230" s="125"/>
      <c r="E230" s="125"/>
      <c r="F230" s="125"/>
      <c r="G230" s="125"/>
      <c r="H230" s="125"/>
      <c r="I230" s="8"/>
      <c r="J230" s="8"/>
      <c r="K230" s="8"/>
      <c r="L230" s="9"/>
      <c r="M230" s="8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8"/>
      <c r="J235" s="8"/>
      <c r="K235" s="8"/>
      <c r="L235" s="9"/>
      <c r="M235" s="8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5"/>
      <c r="J237" s="8"/>
      <c r="K237" s="8"/>
      <c r="L237" s="5"/>
      <c r="M237" s="5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8"/>
      <c r="J238" s="8"/>
      <c r="K238" s="8"/>
      <c r="L238" s="9"/>
      <c r="M238" s="8"/>
      <c r="N238" s="125"/>
    </row>
    <row r="239" spans="1:14" ht="15.75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8"/>
      <c r="J243" s="8"/>
      <c r="K243" s="8"/>
      <c r="L243" s="9"/>
      <c r="M243" s="8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5"/>
      <c r="J245" s="8"/>
      <c r="K245" s="8"/>
      <c r="L245" s="5"/>
      <c r="M245" s="5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8"/>
      <c r="J246" s="8"/>
      <c r="K246" s="8"/>
      <c r="L246" s="9"/>
      <c r="M246" s="8"/>
      <c r="N246" s="125"/>
    </row>
    <row r="247" spans="1:14" ht="47.25" customHeight="1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8"/>
      <c r="J251" s="8"/>
      <c r="K251" s="8"/>
      <c r="L251" s="9"/>
      <c r="M251" s="8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5"/>
      <c r="J253" s="8"/>
      <c r="K253" s="8"/>
      <c r="L253" s="5"/>
      <c r="M253" s="5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8"/>
      <c r="J254" s="8"/>
      <c r="K254" s="8"/>
      <c r="L254" s="9"/>
      <c r="M254" s="8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8"/>
      <c r="J259" s="8"/>
      <c r="K259" s="8"/>
      <c r="L259" s="9"/>
      <c r="M259" s="8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15.75">
      <c r="A261" s="124"/>
      <c r="B261" s="125"/>
      <c r="C261" s="125"/>
      <c r="D261" s="125"/>
      <c r="E261" s="125"/>
      <c r="F261" s="125"/>
      <c r="G261" s="125"/>
      <c r="H261" s="125"/>
      <c r="I261" s="5"/>
      <c r="J261" s="8"/>
      <c r="K261" s="8"/>
      <c r="L261" s="5"/>
      <c r="M261" s="5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8"/>
      <c r="J262" s="8"/>
      <c r="K262" s="8"/>
      <c r="L262" s="9"/>
      <c r="M262" s="8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8"/>
      <c r="J267" s="8"/>
      <c r="K267" s="8"/>
      <c r="L267" s="9"/>
      <c r="M267" s="8"/>
      <c r="N267" s="125"/>
    </row>
    <row r="268" spans="1:14" ht="15.75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5"/>
      <c r="J269" s="8"/>
      <c r="K269" s="8"/>
      <c r="L269" s="5"/>
      <c r="M269" s="5"/>
      <c r="N269" s="125"/>
    </row>
    <row r="270" spans="1:14" ht="15.75">
      <c r="A270" s="124"/>
      <c r="B270" s="125"/>
      <c r="C270" s="125"/>
      <c r="D270" s="125"/>
      <c r="E270" s="125"/>
      <c r="F270" s="125"/>
      <c r="G270" s="125"/>
      <c r="H270" s="125"/>
      <c r="I270" s="8"/>
      <c r="J270" s="8"/>
      <c r="K270" s="8"/>
      <c r="L270" s="9"/>
      <c r="M270" s="8"/>
      <c r="N270" s="125"/>
    </row>
    <row r="271" spans="1:14" ht="15.75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8"/>
      <c r="J275" s="8"/>
      <c r="K275" s="8"/>
      <c r="L275" s="9"/>
      <c r="M275" s="8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15.75">
      <c r="A277" s="124"/>
      <c r="B277" s="125"/>
      <c r="C277" s="125"/>
      <c r="D277" s="125"/>
      <c r="E277" s="125"/>
      <c r="F277" s="125"/>
      <c r="G277" s="125"/>
      <c r="H277" s="125"/>
      <c r="I277" s="5"/>
      <c r="J277" s="8"/>
      <c r="K277" s="8"/>
      <c r="L277" s="5"/>
      <c r="M277" s="5"/>
      <c r="N277" s="125"/>
    </row>
    <row r="278" spans="1:14" ht="15.75">
      <c r="A278" s="124"/>
      <c r="B278" s="125"/>
      <c r="C278" s="125"/>
      <c r="D278" s="125"/>
      <c r="E278" s="125"/>
      <c r="F278" s="125"/>
      <c r="G278" s="125"/>
      <c r="H278" s="125"/>
      <c r="I278" s="8"/>
      <c r="J278" s="8"/>
      <c r="K278" s="8"/>
      <c r="L278" s="9"/>
      <c r="M278" s="8"/>
      <c r="N278" s="125"/>
    </row>
    <row r="279" spans="1:14" ht="47.25" customHeight="1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15.75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8"/>
      <c r="J281" s="8"/>
      <c r="K281" s="8"/>
      <c r="L281" s="9"/>
      <c r="M281" s="8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  <row r="283" spans="1:14" ht="15.75">
      <c r="A283" s="124"/>
      <c r="B283" s="125"/>
      <c r="C283" s="125"/>
      <c r="D283" s="125"/>
      <c r="E283" s="125"/>
      <c r="F283" s="125"/>
      <c r="G283" s="125"/>
      <c r="H283" s="125"/>
      <c r="I283" s="8"/>
      <c r="J283" s="8"/>
      <c r="K283" s="8"/>
      <c r="L283" s="9"/>
      <c r="M283" s="8"/>
      <c r="N283" s="125"/>
    </row>
    <row r="284" spans="1:14" ht="15.75">
      <c r="A284" s="124"/>
      <c r="B284" s="125"/>
      <c r="C284" s="125"/>
      <c r="D284" s="125"/>
      <c r="E284" s="125"/>
      <c r="F284" s="125"/>
      <c r="G284" s="125"/>
      <c r="H284" s="125"/>
      <c r="I284" s="8"/>
      <c r="J284" s="8"/>
      <c r="K284" s="8"/>
      <c r="L284" s="9"/>
      <c r="M284" s="8"/>
      <c r="N284" s="125"/>
    </row>
    <row r="285" spans="1:14" ht="15.75">
      <c r="A285" s="124"/>
      <c r="B285" s="125"/>
      <c r="C285" s="125"/>
      <c r="D285" s="125"/>
      <c r="E285" s="125"/>
      <c r="F285" s="125"/>
      <c r="G285" s="125"/>
      <c r="H285" s="125"/>
      <c r="I285" s="5"/>
      <c r="J285" s="8"/>
      <c r="K285" s="8"/>
      <c r="L285" s="5"/>
      <c r="M285" s="5"/>
      <c r="N285" s="125"/>
    </row>
    <row r="286" spans="1:14" ht="85.5" customHeight="1">
      <c r="A286" s="124"/>
      <c r="B286" s="125"/>
      <c r="C286" s="125"/>
      <c r="D286" s="125"/>
      <c r="E286" s="125"/>
      <c r="F286" s="125"/>
      <c r="G286" s="125"/>
      <c r="H286" s="125"/>
      <c r="I286" s="8"/>
      <c r="J286" s="8"/>
      <c r="K286" s="8"/>
      <c r="L286" s="9"/>
      <c r="M286" s="8"/>
      <c r="N286" s="125"/>
    </row>
    <row r="287" spans="1:14" ht="15.75">
      <c r="A287" s="124"/>
      <c r="B287" s="125"/>
      <c r="C287" s="125"/>
      <c r="D287" s="125"/>
      <c r="E287" s="125"/>
      <c r="F287" s="125"/>
      <c r="G287" s="125"/>
      <c r="H287" s="125"/>
      <c r="I287" s="8"/>
      <c r="J287" s="8"/>
      <c r="K287" s="8"/>
      <c r="L287" s="9"/>
      <c r="M287" s="8"/>
      <c r="N287" s="125"/>
    </row>
    <row r="288" spans="1:14" ht="15.75">
      <c r="A288" s="124"/>
      <c r="B288" s="125"/>
      <c r="C288" s="125"/>
      <c r="D288" s="125"/>
      <c r="E288" s="125"/>
      <c r="F288" s="125"/>
      <c r="G288" s="125"/>
      <c r="H288" s="125"/>
      <c r="I288" s="8"/>
      <c r="J288" s="8"/>
      <c r="K288" s="8"/>
      <c r="L288" s="9"/>
      <c r="M288" s="8"/>
      <c r="N288" s="125"/>
    </row>
    <row r="289" spans="1:14" ht="15.75">
      <c r="A289" s="124"/>
      <c r="B289" s="125"/>
      <c r="C289" s="125"/>
      <c r="D289" s="125"/>
      <c r="E289" s="125"/>
      <c r="F289" s="125"/>
      <c r="G289" s="125"/>
      <c r="H289" s="125"/>
      <c r="I289" s="8"/>
      <c r="J289" s="8"/>
      <c r="K289" s="8"/>
      <c r="L289" s="9"/>
      <c r="M289" s="8"/>
      <c r="N289" s="125"/>
    </row>
    <row r="290" spans="1:14" ht="15.75">
      <c r="A290" s="124"/>
      <c r="B290" s="125"/>
      <c r="C290" s="125"/>
      <c r="D290" s="125"/>
      <c r="E290" s="125"/>
      <c r="F290" s="125"/>
      <c r="G290" s="125"/>
      <c r="H290" s="125"/>
      <c r="I290" s="8"/>
      <c r="J290" s="8"/>
      <c r="K290" s="8"/>
      <c r="L290" s="9"/>
      <c r="M290" s="8"/>
      <c r="N290" s="125"/>
    </row>
    <row r="291" spans="1:14" ht="15.75">
      <c r="A291" s="124"/>
      <c r="B291" s="125"/>
      <c r="C291" s="125"/>
      <c r="D291" s="125"/>
      <c r="E291" s="125"/>
      <c r="F291" s="125"/>
      <c r="G291" s="125"/>
      <c r="H291" s="125"/>
      <c r="I291" s="8"/>
      <c r="J291" s="8"/>
      <c r="K291" s="8"/>
      <c r="L291" s="9"/>
      <c r="M291" s="8"/>
      <c r="N291" s="125"/>
    </row>
    <row r="292" spans="1:14" ht="15.75">
      <c r="A292" s="124"/>
      <c r="B292" s="125"/>
      <c r="C292" s="125"/>
      <c r="D292" s="125"/>
      <c r="E292" s="125"/>
      <c r="F292" s="125"/>
      <c r="G292" s="125"/>
      <c r="H292" s="125"/>
      <c r="I292" s="8"/>
      <c r="J292" s="8"/>
      <c r="K292" s="8"/>
      <c r="L292" s="9"/>
      <c r="M292" s="8"/>
      <c r="N292" s="125"/>
    </row>
    <row r="293" spans="1:14" ht="15.75">
      <c r="A293" s="124"/>
      <c r="B293" s="125"/>
      <c r="C293" s="125"/>
      <c r="D293" s="125"/>
      <c r="E293" s="125"/>
      <c r="F293" s="125"/>
      <c r="G293" s="125"/>
      <c r="H293" s="125"/>
      <c r="I293" s="5"/>
      <c r="J293" s="8"/>
      <c r="K293" s="8"/>
      <c r="L293" s="5"/>
      <c r="M293" s="5"/>
      <c r="N293" s="125"/>
    </row>
    <row r="294" spans="1:14" ht="15.75">
      <c r="A294" s="124"/>
      <c r="B294" s="125"/>
      <c r="C294" s="125"/>
      <c r="D294" s="125"/>
      <c r="E294" s="125"/>
      <c r="F294" s="125"/>
      <c r="G294" s="125"/>
      <c r="H294" s="125"/>
      <c r="I294" s="8"/>
      <c r="J294" s="8"/>
      <c r="K294" s="8"/>
      <c r="L294" s="9"/>
      <c r="M294" s="8"/>
      <c r="N294" s="125"/>
    </row>
    <row r="295" spans="1:14" ht="47.25" customHeight="1">
      <c r="A295" s="124"/>
      <c r="B295" s="125"/>
      <c r="C295" s="125"/>
      <c r="D295" s="125"/>
      <c r="E295" s="125"/>
      <c r="F295" s="125"/>
      <c r="G295" s="125"/>
      <c r="H295" s="125"/>
      <c r="I295" s="8"/>
      <c r="J295" s="8"/>
      <c r="K295" s="8"/>
      <c r="L295" s="9"/>
      <c r="M295" s="8"/>
      <c r="N295" s="125"/>
    </row>
    <row r="296" spans="1:14" ht="15.75">
      <c r="A296" s="124"/>
      <c r="B296" s="125"/>
      <c r="C296" s="125"/>
      <c r="D296" s="125"/>
      <c r="E296" s="125"/>
      <c r="F296" s="125"/>
      <c r="G296" s="125"/>
      <c r="H296" s="125"/>
      <c r="I296" s="8"/>
      <c r="J296" s="8"/>
      <c r="K296" s="8"/>
      <c r="L296" s="9"/>
      <c r="M296" s="8"/>
      <c r="N296" s="125"/>
    </row>
    <row r="297" spans="1:14" ht="15.75">
      <c r="A297" s="124"/>
      <c r="B297" s="125"/>
      <c r="C297" s="125"/>
      <c r="D297" s="125"/>
      <c r="E297" s="125"/>
      <c r="F297" s="125"/>
      <c r="G297" s="125"/>
      <c r="H297" s="125"/>
      <c r="I297" s="8"/>
      <c r="J297" s="8"/>
      <c r="K297" s="8"/>
      <c r="L297" s="9"/>
      <c r="M297" s="8"/>
      <c r="N297" s="125"/>
    </row>
    <row r="298" spans="1:14" ht="15.75">
      <c r="A298" s="124"/>
      <c r="B298" s="125"/>
      <c r="C298" s="125"/>
      <c r="D298" s="125"/>
      <c r="E298" s="125"/>
      <c r="F298" s="125"/>
      <c r="G298" s="125"/>
      <c r="H298" s="125"/>
      <c r="I298" s="8"/>
      <c r="J298" s="8"/>
      <c r="K298" s="8"/>
      <c r="L298" s="9"/>
      <c r="M298" s="8"/>
      <c r="N298" s="125"/>
    </row>
    <row r="299" spans="1:14" ht="15.75">
      <c r="A299" s="124"/>
      <c r="B299" s="125"/>
      <c r="C299" s="125"/>
      <c r="D299" s="125"/>
      <c r="E299" s="125"/>
      <c r="F299" s="125"/>
      <c r="G299" s="125"/>
      <c r="H299" s="125"/>
      <c r="I299" s="8"/>
      <c r="J299" s="8"/>
      <c r="K299" s="8"/>
      <c r="L299" s="9"/>
      <c r="M299" s="8"/>
      <c r="N299" s="125"/>
    </row>
    <row r="300" spans="1:14" ht="15.75">
      <c r="A300" s="124"/>
      <c r="B300" s="125"/>
      <c r="C300" s="125"/>
      <c r="D300" s="125"/>
      <c r="E300" s="125"/>
      <c r="F300" s="125"/>
      <c r="G300" s="125"/>
      <c r="H300" s="125"/>
      <c r="I300" s="8"/>
      <c r="J300" s="8"/>
      <c r="K300" s="8"/>
      <c r="L300" s="9"/>
      <c r="M300" s="8"/>
      <c r="N300" s="125"/>
    </row>
  </sheetData>
  <mergeCells count="195">
    <mergeCell ref="K1:N1"/>
    <mergeCell ref="K2:N2"/>
    <mergeCell ref="K3:N3"/>
    <mergeCell ref="A5:N5"/>
    <mergeCell ref="A6:N7"/>
    <mergeCell ref="M120:O120"/>
    <mergeCell ref="M122:O122"/>
    <mergeCell ref="A8:N8"/>
    <mergeCell ref="A9:A11"/>
    <mergeCell ref="B9:C11"/>
    <mergeCell ref="D9:F11"/>
    <mergeCell ref="G9:H11"/>
    <mergeCell ref="I9:M9"/>
    <mergeCell ref="N9:N11"/>
    <mergeCell ref="I10:I11"/>
    <mergeCell ref="J10:J11"/>
    <mergeCell ref="K10:M10"/>
    <mergeCell ref="A12:A19"/>
    <mergeCell ref="B12:C19"/>
    <mergeCell ref="D12:F19"/>
    <mergeCell ref="G12:H19"/>
    <mergeCell ref="N12:N19"/>
    <mergeCell ref="A20:A27"/>
    <mergeCell ref="B20:C27"/>
    <mergeCell ref="D20:F27"/>
    <mergeCell ref="G20:H27"/>
    <mergeCell ref="N20:N27"/>
    <mergeCell ref="A28:A35"/>
    <mergeCell ref="B28:C35"/>
    <mergeCell ref="D28:F35"/>
    <mergeCell ref="G28:H35"/>
    <mergeCell ref="N28:N35"/>
    <mergeCell ref="A36:A43"/>
    <mergeCell ref="B36:C43"/>
    <mergeCell ref="D36:F43"/>
    <mergeCell ref="G36:H43"/>
    <mergeCell ref="N36:N43"/>
    <mergeCell ref="A44:A51"/>
    <mergeCell ref="B44:C51"/>
    <mergeCell ref="D44:F51"/>
    <mergeCell ref="G44:H51"/>
    <mergeCell ref="N44:N51"/>
    <mergeCell ref="A52:A59"/>
    <mergeCell ref="B52:C59"/>
    <mergeCell ref="D52:F59"/>
    <mergeCell ref="G52:H59"/>
    <mergeCell ref="N52:N59"/>
    <mergeCell ref="A60:A67"/>
    <mergeCell ref="B60:C67"/>
    <mergeCell ref="D60:F67"/>
    <mergeCell ref="G60:H67"/>
    <mergeCell ref="N60:N67"/>
    <mergeCell ref="A68:A75"/>
    <mergeCell ref="B68:C75"/>
    <mergeCell ref="D68:F75"/>
    <mergeCell ref="G68:H75"/>
    <mergeCell ref="N68:N75"/>
    <mergeCell ref="A76:A83"/>
    <mergeCell ref="B76:C83"/>
    <mergeCell ref="D76:F83"/>
    <mergeCell ref="G76:H83"/>
    <mergeCell ref="N76:N83"/>
    <mergeCell ref="A84:A91"/>
    <mergeCell ref="B84:C91"/>
    <mergeCell ref="D84:F91"/>
    <mergeCell ref="G84:H91"/>
    <mergeCell ref="N84:N91"/>
    <mergeCell ref="A92:A99"/>
    <mergeCell ref="B92:C99"/>
    <mergeCell ref="D92:F99"/>
    <mergeCell ref="G92:H99"/>
    <mergeCell ref="N92:N99"/>
    <mergeCell ref="A100:A107"/>
    <mergeCell ref="B100:C107"/>
    <mergeCell ref="D100:F107"/>
    <mergeCell ref="G100:H107"/>
    <mergeCell ref="N100:N107"/>
    <mergeCell ref="A108:A115"/>
    <mergeCell ref="B108:C115"/>
    <mergeCell ref="D108:F115"/>
    <mergeCell ref="G108:H115"/>
    <mergeCell ref="N108:N115"/>
    <mergeCell ref="B116:I116"/>
    <mergeCell ref="M124:O124"/>
    <mergeCell ref="A125:A132"/>
    <mergeCell ref="B125:C132"/>
    <mergeCell ref="D125:F132"/>
    <mergeCell ref="G125:H132"/>
    <mergeCell ref="N125:N132"/>
    <mergeCell ref="A133:A140"/>
    <mergeCell ref="B133:C140"/>
    <mergeCell ref="D133:F140"/>
    <mergeCell ref="G133:H140"/>
    <mergeCell ref="N133:N140"/>
    <mergeCell ref="M118:N118"/>
    <mergeCell ref="A141:A148"/>
    <mergeCell ref="B141:C148"/>
    <mergeCell ref="D141:F148"/>
    <mergeCell ref="G141:H148"/>
    <mergeCell ref="N141:N148"/>
    <mergeCell ref="A149:A156"/>
    <mergeCell ref="B149:C156"/>
    <mergeCell ref="D149:F156"/>
    <mergeCell ref="G149:H156"/>
    <mergeCell ref="N149:N156"/>
    <mergeCell ref="A157:A164"/>
    <mergeCell ref="B157:C164"/>
    <mergeCell ref="D157:F164"/>
    <mergeCell ref="G157:H164"/>
    <mergeCell ref="N157:N164"/>
    <mergeCell ref="A165:A172"/>
    <mergeCell ref="B165:C172"/>
    <mergeCell ref="D165:F172"/>
    <mergeCell ref="G165:H172"/>
    <mergeCell ref="N165:N172"/>
    <mergeCell ref="A173:A180"/>
    <mergeCell ref="B173:C180"/>
    <mergeCell ref="D173:F180"/>
    <mergeCell ref="G173:H180"/>
    <mergeCell ref="N173:N180"/>
    <mergeCell ref="A181:A188"/>
    <mergeCell ref="B181:C188"/>
    <mergeCell ref="D181:F188"/>
    <mergeCell ref="G181:H188"/>
    <mergeCell ref="N181:N188"/>
    <mergeCell ref="A189:A196"/>
    <mergeCell ref="B189:C196"/>
    <mergeCell ref="D189:F196"/>
    <mergeCell ref="G189:H196"/>
    <mergeCell ref="N189:N196"/>
    <mergeCell ref="A197:A204"/>
    <mergeCell ref="B197:C204"/>
    <mergeCell ref="D197:F204"/>
    <mergeCell ref="G197:H204"/>
    <mergeCell ref="N197:N204"/>
    <mergeCell ref="A205:A212"/>
    <mergeCell ref="B205:C212"/>
    <mergeCell ref="D205:F212"/>
    <mergeCell ref="G205:H212"/>
    <mergeCell ref="N205:N212"/>
    <mergeCell ref="A213:A220"/>
    <mergeCell ref="B213:C220"/>
    <mergeCell ref="D213:F220"/>
    <mergeCell ref="G213:H220"/>
    <mergeCell ref="N213:N220"/>
    <mergeCell ref="A221:A228"/>
    <mergeCell ref="B221:C228"/>
    <mergeCell ref="D221:F228"/>
    <mergeCell ref="G221:H228"/>
    <mergeCell ref="N221:N228"/>
    <mergeCell ref="A229:A236"/>
    <mergeCell ref="B229:C236"/>
    <mergeCell ref="D229:F236"/>
    <mergeCell ref="G229:H236"/>
    <mergeCell ref="N229:N236"/>
    <mergeCell ref="A237:A244"/>
    <mergeCell ref="B237:C244"/>
    <mergeCell ref="D237:F244"/>
    <mergeCell ref="G237:H244"/>
    <mergeCell ref="N237:N244"/>
    <mergeCell ref="A245:A252"/>
    <mergeCell ref="B245:C252"/>
    <mergeCell ref="D245:F252"/>
    <mergeCell ref="G245:H252"/>
    <mergeCell ref="N245:N252"/>
    <mergeCell ref="A253:A260"/>
    <mergeCell ref="B253:C260"/>
    <mergeCell ref="D253:F260"/>
    <mergeCell ref="G253:H260"/>
    <mergeCell ref="N253:N260"/>
    <mergeCell ref="A261:A268"/>
    <mergeCell ref="B261:C268"/>
    <mergeCell ref="D261:F268"/>
    <mergeCell ref="G261:H268"/>
    <mergeCell ref="N261:N268"/>
    <mergeCell ref="A269:A276"/>
    <mergeCell ref="B269:C276"/>
    <mergeCell ref="D269:F276"/>
    <mergeCell ref="G269:H276"/>
    <mergeCell ref="N269:N276"/>
    <mergeCell ref="A293:A300"/>
    <mergeCell ref="B293:C300"/>
    <mergeCell ref="D293:F300"/>
    <mergeCell ref="G293:H300"/>
    <mergeCell ref="N293:N300"/>
    <mergeCell ref="A277:A284"/>
    <mergeCell ref="B277:C284"/>
    <mergeCell ref="D277:F284"/>
    <mergeCell ref="G277:H284"/>
    <mergeCell ref="N277:N284"/>
    <mergeCell ref="A285:A292"/>
    <mergeCell ref="B285:C292"/>
    <mergeCell ref="D285:F292"/>
    <mergeCell ref="G285:H292"/>
    <mergeCell ref="N285:N292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93"/>
  <sheetViews>
    <sheetView zoomScaleNormal="100" workbookViewId="0">
      <selection activeCell="B28" sqref="B28:C35"/>
    </sheetView>
  </sheetViews>
  <sheetFormatPr defaultRowHeight="15"/>
  <cols>
    <col min="1" max="1" width="4.7109375" customWidth="1"/>
    <col min="3" max="3" width="18.42578125" customWidth="1"/>
    <col min="4" max="4" width="12.140625" customWidth="1"/>
    <col min="5" max="5" width="6.5703125" customWidth="1"/>
    <col min="6" max="6" width="6" customWidth="1"/>
    <col min="7" max="7" width="6.5703125" customWidth="1"/>
    <col min="8" max="8" width="5.5703125" customWidth="1"/>
    <col min="10" max="10" width="9.42578125" customWidth="1"/>
    <col min="11" max="11" width="10.42578125" customWidth="1"/>
    <col min="12" max="12" width="12.140625" customWidth="1"/>
    <col min="13" max="13" width="9.42578125" customWidth="1"/>
    <col min="14" max="14" width="22.28515625" customWidth="1"/>
  </cols>
  <sheetData>
    <row r="1" spans="1:15" ht="18.75">
      <c r="A1" s="2"/>
      <c r="B1" s="2"/>
      <c r="C1" s="2"/>
      <c r="D1" s="2"/>
      <c r="E1" s="2"/>
      <c r="F1" s="2"/>
      <c r="G1" s="2"/>
      <c r="H1" s="2"/>
      <c r="I1" s="2"/>
      <c r="J1" s="2"/>
      <c r="K1" s="88" t="s">
        <v>365</v>
      </c>
      <c r="L1" s="88"/>
      <c r="M1" s="88"/>
      <c r="N1" s="88"/>
    </row>
    <row r="2" spans="1:15" ht="18.75">
      <c r="A2" s="2"/>
      <c r="B2" s="2"/>
      <c r="C2" s="2"/>
      <c r="D2" s="2"/>
      <c r="E2" s="2"/>
      <c r="F2" s="2"/>
      <c r="G2" s="2"/>
      <c r="H2" s="2"/>
      <c r="I2" s="2"/>
      <c r="J2" s="2"/>
      <c r="K2" s="88" t="s">
        <v>264</v>
      </c>
      <c r="L2" s="88"/>
      <c r="M2" s="88"/>
      <c r="N2" s="88"/>
    </row>
    <row r="3" spans="1:15" ht="18.75">
      <c r="A3" s="2"/>
      <c r="B3" s="2"/>
      <c r="C3" s="2"/>
      <c r="D3" s="2"/>
      <c r="E3" s="2"/>
      <c r="F3" s="2"/>
      <c r="G3" s="2"/>
      <c r="H3" s="2"/>
      <c r="I3" s="2"/>
      <c r="J3" s="2"/>
      <c r="K3" s="115" t="s">
        <v>263</v>
      </c>
      <c r="L3" s="115"/>
      <c r="M3" s="115"/>
      <c r="N3" s="115"/>
    </row>
    <row r="4" spans="1:15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1.75" customHeight="1">
      <c r="A5" s="91" t="s">
        <v>392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5" ht="20.25" customHeight="1">
      <c r="A6" s="114" t="s">
        <v>433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5" ht="12" customHeight="1">
      <c r="O7" t="s">
        <v>228</v>
      </c>
    </row>
    <row r="8" spans="1:15" ht="15.75" hidden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5" ht="15.75">
      <c r="A9" s="81" t="s">
        <v>2</v>
      </c>
      <c r="B9" s="81" t="s">
        <v>41</v>
      </c>
      <c r="C9" s="81"/>
      <c r="D9" s="81" t="s">
        <v>4</v>
      </c>
      <c r="E9" s="81"/>
      <c r="F9" s="81"/>
      <c r="G9" s="81" t="s">
        <v>5</v>
      </c>
      <c r="H9" s="81"/>
      <c r="I9" s="92" t="s">
        <v>6</v>
      </c>
      <c r="J9" s="93"/>
      <c r="K9" s="93"/>
      <c r="L9" s="93"/>
      <c r="M9" s="94"/>
      <c r="N9" s="81" t="s">
        <v>13</v>
      </c>
    </row>
    <row r="10" spans="1:15" ht="15.75">
      <c r="A10" s="81"/>
      <c r="B10" s="81"/>
      <c r="C10" s="81"/>
      <c r="D10" s="81"/>
      <c r="E10" s="81"/>
      <c r="F10" s="81"/>
      <c r="G10" s="81"/>
      <c r="H10" s="81"/>
      <c r="I10" s="95" t="s">
        <v>7</v>
      </c>
      <c r="J10" s="95" t="s">
        <v>8</v>
      </c>
      <c r="K10" s="95" t="s">
        <v>9</v>
      </c>
      <c r="L10" s="95"/>
      <c r="M10" s="95"/>
      <c r="N10" s="81"/>
    </row>
    <row r="11" spans="1:15" ht="47.25">
      <c r="A11" s="81"/>
      <c r="B11" s="81"/>
      <c r="C11" s="81"/>
      <c r="D11" s="81"/>
      <c r="E11" s="81"/>
      <c r="F11" s="81"/>
      <c r="G11" s="81"/>
      <c r="H11" s="81"/>
      <c r="I11" s="95"/>
      <c r="J11" s="95"/>
      <c r="K11" s="47" t="s">
        <v>10</v>
      </c>
      <c r="L11" s="47" t="s">
        <v>220</v>
      </c>
      <c r="M11" s="47" t="s">
        <v>12</v>
      </c>
      <c r="N11" s="81"/>
    </row>
    <row r="12" spans="1:15" ht="66.75" customHeight="1">
      <c r="A12" s="96" t="s">
        <v>366</v>
      </c>
      <c r="B12" s="71" t="s">
        <v>158</v>
      </c>
      <c r="C12" s="72"/>
      <c r="D12" s="71" t="s">
        <v>218</v>
      </c>
      <c r="E12" s="84"/>
      <c r="F12" s="72"/>
      <c r="G12" s="71" t="s">
        <v>239</v>
      </c>
      <c r="H12" s="72"/>
      <c r="I12" s="46" t="s">
        <v>241</v>
      </c>
      <c r="J12" s="44">
        <f>SUM(J13:J19)</f>
        <v>35000</v>
      </c>
      <c r="K12" s="44">
        <f>SUM(K13:K19)</f>
        <v>35000</v>
      </c>
      <c r="L12" s="46" t="s">
        <v>16</v>
      </c>
      <c r="M12" s="46"/>
      <c r="N12" s="83" t="s">
        <v>162</v>
      </c>
    </row>
    <row r="13" spans="1:15" ht="23.25" customHeight="1">
      <c r="A13" s="97"/>
      <c r="B13" s="73"/>
      <c r="C13" s="74"/>
      <c r="D13" s="73"/>
      <c r="E13" s="85"/>
      <c r="F13" s="74"/>
      <c r="G13" s="73"/>
      <c r="H13" s="74"/>
      <c r="I13" s="12">
        <v>2024</v>
      </c>
      <c r="J13" s="67">
        <v>5000</v>
      </c>
      <c r="K13" s="67">
        <f>J13</f>
        <v>5000</v>
      </c>
      <c r="L13" s="13" t="s">
        <v>22</v>
      </c>
      <c r="M13" s="12"/>
      <c r="N13" s="83"/>
    </row>
    <row r="14" spans="1:15" ht="22.5" customHeight="1">
      <c r="A14" s="97"/>
      <c r="B14" s="73"/>
      <c r="C14" s="74"/>
      <c r="D14" s="73"/>
      <c r="E14" s="85"/>
      <c r="F14" s="74"/>
      <c r="G14" s="73"/>
      <c r="H14" s="74"/>
      <c r="I14" s="12">
        <v>2025</v>
      </c>
      <c r="J14" s="67">
        <v>5000</v>
      </c>
      <c r="K14" s="67">
        <f t="shared" ref="K14:K19" si="0">J14</f>
        <v>5000</v>
      </c>
      <c r="L14" s="13" t="s">
        <v>22</v>
      </c>
      <c r="M14" s="12"/>
      <c r="N14" s="83"/>
    </row>
    <row r="15" spans="1:15" ht="21.75" customHeight="1">
      <c r="A15" s="97"/>
      <c r="B15" s="73"/>
      <c r="C15" s="74"/>
      <c r="D15" s="73"/>
      <c r="E15" s="85"/>
      <c r="F15" s="74"/>
      <c r="G15" s="73"/>
      <c r="H15" s="74"/>
      <c r="I15" s="12">
        <v>2026</v>
      </c>
      <c r="J15" s="67">
        <v>5000</v>
      </c>
      <c r="K15" s="67">
        <f t="shared" si="0"/>
        <v>5000</v>
      </c>
      <c r="L15" s="13" t="s">
        <v>22</v>
      </c>
      <c r="M15" s="12"/>
      <c r="N15" s="83"/>
    </row>
    <row r="16" spans="1:15" ht="21.75" customHeight="1">
      <c r="A16" s="97"/>
      <c r="B16" s="73"/>
      <c r="C16" s="74"/>
      <c r="D16" s="73"/>
      <c r="E16" s="85"/>
      <c r="F16" s="74"/>
      <c r="G16" s="73"/>
      <c r="H16" s="74"/>
      <c r="I16" s="12">
        <v>2027</v>
      </c>
      <c r="J16" s="67">
        <v>5000</v>
      </c>
      <c r="K16" s="67">
        <f t="shared" si="0"/>
        <v>5000</v>
      </c>
      <c r="L16" s="13" t="s">
        <v>22</v>
      </c>
      <c r="M16" s="12"/>
      <c r="N16" s="83"/>
    </row>
    <row r="17" spans="1:14" ht="21" customHeight="1">
      <c r="A17" s="97"/>
      <c r="B17" s="73"/>
      <c r="C17" s="74"/>
      <c r="D17" s="73"/>
      <c r="E17" s="85"/>
      <c r="F17" s="74"/>
      <c r="G17" s="73"/>
      <c r="H17" s="74"/>
      <c r="I17" s="12">
        <v>2028</v>
      </c>
      <c r="J17" s="67">
        <v>5000</v>
      </c>
      <c r="K17" s="67">
        <f t="shared" si="0"/>
        <v>5000</v>
      </c>
      <c r="L17" s="13" t="s">
        <v>22</v>
      </c>
      <c r="M17" s="12"/>
      <c r="N17" s="83"/>
    </row>
    <row r="18" spans="1:14" ht="21.75" customHeight="1">
      <c r="A18" s="97"/>
      <c r="B18" s="73"/>
      <c r="C18" s="74"/>
      <c r="D18" s="73"/>
      <c r="E18" s="85"/>
      <c r="F18" s="74"/>
      <c r="G18" s="73"/>
      <c r="H18" s="74"/>
      <c r="I18" s="12">
        <v>2029</v>
      </c>
      <c r="J18" s="67">
        <v>5000</v>
      </c>
      <c r="K18" s="67">
        <f t="shared" si="0"/>
        <v>5000</v>
      </c>
      <c r="L18" s="13" t="s">
        <v>22</v>
      </c>
      <c r="M18" s="12"/>
      <c r="N18" s="83"/>
    </row>
    <row r="19" spans="1:14" ht="122.25" customHeight="1">
      <c r="A19" s="98"/>
      <c r="B19" s="75"/>
      <c r="C19" s="76"/>
      <c r="D19" s="75"/>
      <c r="E19" s="86"/>
      <c r="F19" s="76"/>
      <c r="G19" s="75"/>
      <c r="H19" s="76"/>
      <c r="I19" s="12">
        <v>2030</v>
      </c>
      <c r="J19" s="67">
        <v>5000</v>
      </c>
      <c r="K19" s="67">
        <f t="shared" si="0"/>
        <v>5000</v>
      </c>
      <c r="L19" s="13" t="s">
        <v>22</v>
      </c>
      <c r="M19" s="12"/>
      <c r="N19" s="83"/>
    </row>
    <row r="20" spans="1:14" ht="64.5" customHeight="1">
      <c r="A20" s="96" t="s">
        <v>367</v>
      </c>
      <c r="B20" s="71" t="s">
        <v>159</v>
      </c>
      <c r="C20" s="72"/>
      <c r="D20" s="71" t="s">
        <v>218</v>
      </c>
      <c r="E20" s="84"/>
      <c r="F20" s="72"/>
      <c r="G20" s="71" t="s">
        <v>239</v>
      </c>
      <c r="H20" s="72"/>
      <c r="I20" s="46" t="s">
        <v>241</v>
      </c>
      <c r="J20" s="44">
        <f>SUM(J21:J27)</f>
        <v>70</v>
      </c>
      <c r="K20" s="44">
        <f>SUM(K21:K27)</f>
        <v>70</v>
      </c>
      <c r="L20" s="46" t="s">
        <v>16</v>
      </c>
      <c r="M20" s="46"/>
      <c r="N20" s="83" t="s">
        <v>163</v>
      </c>
    </row>
    <row r="21" spans="1:14" ht="23.25" customHeight="1">
      <c r="A21" s="97"/>
      <c r="B21" s="73"/>
      <c r="C21" s="74"/>
      <c r="D21" s="73"/>
      <c r="E21" s="85"/>
      <c r="F21" s="74"/>
      <c r="G21" s="73"/>
      <c r="H21" s="74"/>
      <c r="I21" s="12">
        <v>2024</v>
      </c>
      <c r="J21" s="44">
        <v>10</v>
      </c>
      <c r="K21" s="44">
        <f>J21</f>
        <v>10</v>
      </c>
      <c r="L21" s="13" t="s">
        <v>22</v>
      </c>
      <c r="M21" s="12"/>
      <c r="N21" s="83"/>
    </row>
    <row r="22" spans="1:14" ht="22.5" customHeight="1">
      <c r="A22" s="97"/>
      <c r="B22" s="73"/>
      <c r="C22" s="74"/>
      <c r="D22" s="73"/>
      <c r="E22" s="85"/>
      <c r="F22" s="74"/>
      <c r="G22" s="73"/>
      <c r="H22" s="74"/>
      <c r="I22" s="12">
        <v>2025</v>
      </c>
      <c r="J22" s="44">
        <v>10</v>
      </c>
      <c r="K22" s="44">
        <f t="shared" ref="K22:K27" si="1">J22</f>
        <v>10</v>
      </c>
      <c r="L22" s="13" t="s">
        <v>22</v>
      </c>
      <c r="M22" s="12"/>
      <c r="N22" s="83"/>
    </row>
    <row r="23" spans="1:14" ht="21" customHeight="1">
      <c r="A23" s="97"/>
      <c r="B23" s="73"/>
      <c r="C23" s="74"/>
      <c r="D23" s="73"/>
      <c r="E23" s="85"/>
      <c r="F23" s="74"/>
      <c r="G23" s="73"/>
      <c r="H23" s="74"/>
      <c r="I23" s="12">
        <v>2026</v>
      </c>
      <c r="J23" s="44">
        <v>10</v>
      </c>
      <c r="K23" s="44">
        <f t="shared" si="1"/>
        <v>10</v>
      </c>
      <c r="L23" s="13" t="s">
        <v>22</v>
      </c>
      <c r="M23" s="12"/>
      <c r="N23" s="83"/>
    </row>
    <row r="24" spans="1:14" ht="21" customHeight="1">
      <c r="A24" s="97"/>
      <c r="B24" s="73"/>
      <c r="C24" s="74"/>
      <c r="D24" s="73"/>
      <c r="E24" s="85"/>
      <c r="F24" s="74"/>
      <c r="G24" s="73"/>
      <c r="H24" s="74"/>
      <c r="I24" s="12">
        <v>2027</v>
      </c>
      <c r="J24" s="44">
        <v>10</v>
      </c>
      <c r="K24" s="44">
        <f t="shared" si="1"/>
        <v>10</v>
      </c>
      <c r="L24" s="13" t="s">
        <v>22</v>
      </c>
      <c r="M24" s="12"/>
      <c r="N24" s="83"/>
    </row>
    <row r="25" spans="1:14" ht="21.75" customHeight="1">
      <c r="A25" s="97"/>
      <c r="B25" s="73"/>
      <c r="C25" s="74"/>
      <c r="D25" s="73"/>
      <c r="E25" s="85"/>
      <c r="F25" s="74"/>
      <c r="G25" s="73"/>
      <c r="H25" s="74"/>
      <c r="I25" s="12">
        <v>2028</v>
      </c>
      <c r="J25" s="44">
        <v>10</v>
      </c>
      <c r="K25" s="44">
        <f t="shared" si="1"/>
        <v>10</v>
      </c>
      <c r="L25" s="13" t="s">
        <v>22</v>
      </c>
      <c r="M25" s="12"/>
      <c r="N25" s="83"/>
    </row>
    <row r="26" spans="1:14" ht="22.5" customHeight="1">
      <c r="A26" s="97"/>
      <c r="B26" s="73"/>
      <c r="C26" s="74"/>
      <c r="D26" s="73"/>
      <c r="E26" s="85"/>
      <c r="F26" s="74"/>
      <c r="G26" s="73"/>
      <c r="H26" s="74"/>
      <c r="I26" s="12">
        <v>2029</v>
      </c>
      <c r="J26" s="44">
        <v>10</v>
      </c>
      <c r="K26" s="44">
        <f t="shared" si="1"/>
        <v>10</v>
      </c>
      <c r="L26" s="13" t="s">
        <v>22</v>
      </c>
      <c r="M26" s="12"/>
      <c r="N26" s="83"/>
    </row>
    <row r="27" spans="1:14" ht="243.75" customHeight="1">
      <c r="A27" s="98"/>
      <c r="B27" s="75"/>
      <c r="C27" s="76"/>
      <c r="D27" s="75"/>
      <c r="E27" s="86"/>
      <c r="F27" s="76"/>
      <c r="G27" s="75"/>
      <c r="H27" s="76"/>
      <c r="I27" s="12">
        <v>2030</v>
      </c>
      <c r="J27" s="44">
        <v>10</v>
      </c>
      <c r="K27" s="44">
        <f t="shared" si="1"/>
        <v>10</v>
      </c>
      <c r="L27" s="13" t="s">
        <v>22</v>
      </c>
      <c r="M27" s="12"/>
      <c r="N27" s="83"/>
    </row>
    <row r="28" spans="1:14" ht="69" customHeight="1">
      <c r="A28" s="116" t="s">
        <v>368</v>
      </c>
      <c r="B28" s="83" t="s">
        <v>160</v>
      </c>
      <c r="C28" s="83"/>
      <c r="D28" s="83" t="s">
        <v>218</v>
      </c>
      <c r="E28" s="83"/>
      <c r="F28" s="83"/>
      <c r="G28" s="71" t="s">
        <v>239</v>
      </c>
      <c r="H28" s="72"/>
      <c r="I28" s="46" t="s">
        <v>241</v>
      </c>
      <c r="J28" s="44">
        <f>SUM(J29:J35)</f>
        <v>10500</v>
      </c>
      <c r="K28" s="44">
        <f>SUM(K29:K35)</f>
        <v>10500</v>
      </c>
      <c r="L28" s="46" t="s">
        <v>16</v>
      </c>
      <c r="M28" s="46"/>
      <c r="N28" s="83" t="s">
        <v>371</v>
      </c>
    </row>
    <row r="29" spans="1:14" ht="23.25" customHeight="1">
      <c r="A29" s="116"/>
      <c r="B29" s="83"/>
      <c r="C29" s="83"/>
      <c r="D29" s="83"/>
      <c r="E29" s="83"/>
      <c r="F29" s="83"/>
      <c r="G29" s="73"/>
      <c r="H29" s="74"/>
      <c r="I29" s="12">
        <v>2024</v>
      </c>
      <c r="J29" s="44">
        <v>1500</v>
      </c>
      <c r="K29" s="44">
        <f>J29</f>
        <v>1500</v>
      </c>
      <c r="L29" s="13" t="s">
        <v>22</v>
      </c>
      <c r="M29" s="12"/>
      <c r="N29" s="83"/>
    </row>
    <row r="30" spans="1:14" ht="21.75" customHeight="1">
      <c r="A30" s="116"/>
      <c r="B30" s="83"/>
      <c r="C30" s="83"/>
      <c r="D30" s="83"/>
      <c r="E30" s="83"/>
      <c r="F30" s="83"/>
      <c r="G30" s="73"/>
      <c r="H30" s="74"/>
      <c r="I30" s="12">
        <v>2025</v>
      </c>
      <c r="J30" s="44">
        <v>1500</v>
      </c>
      <c r="K30" s="44">
        <f t="shared" ref="K30:K35" si="2">J30</f>
        <v>1500</v>
      </c>
      <c r="L30" s="13" t="s">
        <v>22</v>
      </c>
      <c r="M30" s="12"/>
      <c r="N30" s="83"/>
    </row>
    <row r="31" spans="1:14" ht="20.25" customHeight="1">
      <c r="A31" s="116"/>
      <c r="B31" s="83"/>
      <c r="C31" s="83"/>
      <c r="D31" s="83"/>
      <c r="E31" s="83"/>
      <c r="F31" s="83"/>
      <c r="G31" s="73"/>
      <c r="H31" s="74"/>
      <c r="I31" s="12">
        <v>2026</v>
      </c>
      <c r="J31" s="44">
        <v>1500</v>
      </c>
      <c r="K31" s="44">
        <f t="shared" si="2"/>
        <v>1500</v>
      </c>
      <c r="L31" s="13" t="s">
        <v>22</v>
      </c>
      <c r="M31" s="12"/>
      <c r="N31" s="83"/>
    </row>
    <row r="32" spans="1:14" ht="21" customHeight="1">
      <c r="A32" s="116"/>
      <c r="B32" s="83"/>
      <c r="C32" s="83"/>
      <c r="D32" s="83"/>
      <c r="E32" s="83"/>
      <c r="F32" s="83"/>
      <c r="G32" s="73"/>
      <c r="H32" s="74"/>
      <c r="I32" s="12">
        <v>2027</v>
      </c>
      <c r="J32" s="44">
        <v>1500</v>
      </c>
      <c r="K32" s="44">
        <f t="shared" si="2"/>
        <v>1500</v>
      </c>
      <c r="L32" s="13" t="s">
        <v>22</v>
      </c>
      <c r="M32" s="12"/>
      <c r="N32" s="83"/>
    </row>
    <row r="33" spans="1:14" ht="21.75" customHeight="1">
      <c r="A33" s="116"/>
      <c r="B33" s="83"/>
      <c r="C33" s="83"/>
      <c r="D33" s="83"/>
      <c r="E33" s="83"/>
      <c r="F33" s="83"/>
      <c r="G33" s="73"/>
      <c r="H33" s="74"/>
      <c r="I33" s="12">
        <v>2028</v>
      </c>
      <c r="J33" s="44">
        <v>1500</v>
      </c>
      <c r="K33" s="44">
        <f t="shared" si="2"/>
        <v>1500</v>
      </c>
      <c r="L33" s="13" t="s">
        <v>22</v>
      </c>
      <c r="M33" s="12"/>
      <c r="N33" s="83"/>
    </row>
    <row r="34" spans="1:14" ht="22.5" customHeight="1">
      <c r="A34" s="116"/>
      <c r="B34" s="83"/>
      <c r="C34" s="83"/>
      <c r="D34" s="83"/>
      <c r="E34" s="83"/>
      <c r="F34" s="83"/>
      <c r="G34" s="73"/>
      <c r="H34" s="74"/>
      <c r="I34" s="12">
        <v>2029</v>
      </c>
      <c r="J34" s="44">
        <v>1500</v>
      </c>
      <c r="K34" s="44">
        <f t="shared" si="2"/>
        <v>1500</v>
      </c>
      <c r="L34" s="13" t="s">
        <v>22</v>
      </c>
      <c r="M34" s="12"/>
      <c r="N34" s="83"/>
    </row>
    <row r="35" spans="1:14" ht="249" customHeight="1">
      <c r="A35" s="116"/>
      <c r="B35" s="83"/>
      <c r="C35" s="83"/>
      <c r="D35" s="83"/>
      <c r="E35" s="83"/>
      <c r="F35" s="83"/>
      <c r="G35" s="75"/>
      <c r="H35" s="76"/>
      <c r="I35" s="12">
        <v>2030</v>
      </c>
      <c r="J35" s="44">
        <v>1500</v>
      </c>
      <c r="K35" s="44">
        <f t="shared" si="2"/>
        <v>1500</v>
      </c>
      <c r="L35" s="13" t="s">
        <v>22</v>
      </c>
      <c r="M35" s="12"/>
      <c r="N35" s="83"/>
    </row>
    <row r="36" spans="1:14" ht="61.5" customHeight="1">
      <c r="A36" s="96" t="s">
        <v>369</v>
      </c>
      <c r="B36" s="71" t="s">
        <v>161</v>
      </c>
      <c r="C36" s="72"/>
      <c r="D36" s="71" t="s">
        <v>219</v>
      </c>
      <c r="E36" s="84"/>
      <c r="F36" s="72"/>
      <c r="G36" s="71" t="s">
        <v>239</v>
      </c>
      <c r="H36" s="72"/>
      <c r="I36" s="46" t="s">
        <v>241</v>
      </c>
      <c r="J36" s="44">
        <f>SUM(J37:J43)</f>
        <v>7000</v>
      </c>
      <c r="K36" s="44">
        <f>SUM(K37:K43)</f>
        <v>7000</v>
      </c>
      <c r="L36" s="46" t="s">
        <v>16</v>
      </c>
      <c r="M36" s="46"/>
      <c r="N36" s="83" t="s">
        <v>162</v>
      </c>
    </row>
    <row r="37" spans="1:14" ht="15.75" customHeight="1">
      <c r="A37" s="97"/>
      <c r="B37" s="73"/>
      <c r="C37" s="74"/>
      <c r="D37" s="73"/>
      <c r="E37" s="85"/>
      <c r="F37" s="74"/>
      <c r="G37" s="73"/>
      <c r="H37" s="74"/>
      <c r="I37" s="12">
        <v>2024</v>
      </c>
      <c r="J37" s="44">
        <v>1000</v>
      </c>
      <c r="K37" s="44">
        <f>J37</f>
        <v>1000</v>
      </c>
      <c r="L37" s="13" t="s">
        <v>22</v>
      </c>
      <c r="M37" s="12"/>
      <c r="N37" s="83"/>
    </row>
    <row r="38" spans="1:14" ht="16.5" customHeight="1">
      <c r="A38" s="97"/>
      <c r="B38" s="73"/>
      <c r="C38" s="74"/>
      <c r="D38" s="73"/>
      <c r="E38" s="85"/>
      <c r="F38" s="74"/>
      <c r="G38" s="73"/>
      <c r="H38" s="74"/>
      <c r="I38" s="12">
        <v>2025</v>
      </c>
      <c r="J38" s="44">
        <v>1000</v>
      </c>
      <c r="K38" s="44">
        <f t="shared" ref="K38:K43" si="3">J38</f>
        <v>1000</v>
      </c>
      <c r="L38" s="13" t="s">
        <v>22</v>
      </c>
      <c r="M38" s="12"/>
      <c r="N38" s="83"/>
    </row>
    <row r="39" spans="1:14" ht="15.75" customHeight="1">
      <c r="A39" s="97"/>
      <c r="B39" s="73"/>
      <c r="C39" s="74"/>
      <c r="D39" s="73"/>
      <c r="E39" s="85"/>
      <c r="F39" s="74"/>
      <c r="G39" s="73"/>
      <c r="H39" s="74"/>
      <c r="I39" s="12">
        <v>2026</v>
      </c>
      <c r="J39" s="44">
        <v>1000</v>
      </c>
      <c r="K39" s="44">
        <f t="shared" si="3"/>
        <v>1000</v>
      </c>
      <c r="L39" s="13" t="s">
        <v>22</v>
      </c>
      <c r="M39" s="12"/>
      <c r="N39" s="83"/>
    </row>
    <row r="40" spans="1:14" ht="16.5" customHeight="1">
      <c r="A40" s="97"/>
      <c r="B40" s="73"/>
      <c r="C40" s="74"/>
      <c r="D40" s="73"/>
      <c r="E40" s="85"/>
      <c r="F40" s="74"/>
      <c r="G40" s="73"/>
      <c r="H40" s="74"/>
      <c r="I40" s="12">
        <v>2027</v>
      </c>
      <c r="J40" s="44">
        <v>1000</v>
      </c>
      <c r="K40" s="44">
        <f t="shared" si="3"/>
        <v>1000</v>
      </c>
      <c r="L40" s="13" t="s">
        <v>22</v>
      </c>
      <c r="M40" s="12"/>
      <c r="N40" s="83"/>
    </row>
    <row r="41" spans="1:14" ht="16.5" customHeight="1">
      <c r="A41" s="97"/>
      <c r="B41" s="73"/>
      <c r="C41" s="74"/>
      <c r="D41" s="73"/>
      <c r="E41" s="85"/>
      <c r="F41" s="74"/>
      <c r="G41" s="73"/>
      <c r="H41" s="74"/>
      <c r="I41" s="12">
        <v>2028</v>
      </c>
      <c r="J41" s="44">
        <v>1000</v>
      </c>
      <c r="K41" s="44">
        <f t="shared" si="3"/>
        <v>1000</v>
      </c>
      <c r="L41" s="13" t="s">
        <v>22</v>
      </c>
      <c r="M41" s="12"/>
      <c r="N41" s="83"/>
    </row>
    <row r="42" spans="1:14" ht="16.5" customHeight="1">
      <c r="A42" s="97"/>
      <c r="B42" s="73"/>
      <c r="C42" s="74"/>
      <c r="D42" s="73"/>
      <c r="E42" s="85"/>
      <c r="F42" s="74"/>
      <c r="G42" s="73"/>
      <c r="H42" s="74"/>
      <c r="I42" s="12">
        <v>2029</v>
      </c>
      <c r="J42" s="44">
        <v>1000</v>
      </c>
      <c r="K42" s="44">
        <f t="shared" si="3"/>
        <v>1000</v>
      </c>
      <c r="L42" s="13" t="s">
        <v>22</v>
      </c>
      <c r="M42" s="12"/>
      <c r="N42" s="83"/>
    </row>
    <row r="43" spans="1:14" ht="27.75" customHeight="1">
      <c r="A43" s="98"/>
      <c r="B43" s="75"/>
      <c r="C43" s="76"/>
      <c r="D43" s="75"/>
      <c r="E43" s="86"/>
      <c r="F43" s="76"/>
      <c r="G43" s="73"/>
      <c r="H43" s="74"/>
      <c r="I43" s="12">
        <v>2030</v>
      </c>
      <c r="J43" s="44">
        <v>1000</v>
      </c>
      <c r="K43" s="44">
        <f t="shared" si="3"/>
        <v>1000</v>
      </c>
      <c r="L43" s="13" t="s">
        <v>22</v>
      </c>
      <c r="M43" s="12"/>
      <c r="N43" s="83"/>
    </row>
    <row r="44" spans="1:14" ht="62.25" customHeight="1">
      <c r="A44" s="116" t="s">
        <v>370</v>
      </c>
      <c r="B44" s="83" t="s">
        <v>196</v>
      </c>
      <c r="C44" s="83"/>
      <c r="D44" s="71" t="s">
        <v>219</v>
      </c>
      <c r="E44" s="84"/>
      <c r="F44" s="72"/>
      <c r="G44" s="71" t="s">
        <v>239</v>
      </c>
      <c r="H44" s="72"/>
      <c r="I44" s="46" t="s">
        <v>241</v>
      </c>
      <c r="J44" s="44">
        <f>SUM(J45:J51)</f>
        <v>3500</v>
      </c>
      <c r="K44" s="44">
        <f>SUM(K45:K51)</f>
        <v>3500</v>
      </c>
      <c r="L44" s="46" t="s">
        <v>16</v>
      </c>
      <c r="M44" s="46"/>
      <c r="N44" s="83" t="s">
        <v>198</v>
      </c>
    </row>
    <row r="45" spans="1:14" ht="15.75" customHeight="1">
      <c r="A45" s="116"/>
      <c r="B45" s="83"/>
      <c r="C45" s="83"/>
      <c r="D45" s="73"/>
      <c r="E45" s="85"/>
      <c r="F45" s="74"/>
      <c r="G45" s="73"/>
      <c r="H45" s="74"/>
      <c r="I45" s="12">
        <v>2024</v>
      </c>
      <c r="J45" s="44">
        <v>500</v>
      </c>
      <c r="K45" s="44">
        <f>J45</f>
        <v>500</v>
      </c>
      <c r="L45" s="13" t="s">
        <v>22</v>
      </c>
      <c r="M45" s="12"/>
      <c r="N45" s="83"/>
    </row>
    <row r="46" spans="1:14" ht="15" customHeight="1">
      <c r="A46" s="116"/>
      <c r="B46" s="83"/>
      <c r="C46" s="83"/>
      <c r="D46" s="73"/>
      <c r="E46" s="85"/>
      <c r="F46" s="74"/>
      <c r="G46" s="73"/>
      <c r="H46" s="74"/>
      <c r="I46" s="12">
        <v>2025</v>
      </c>
      <c r="J46" s="44">
        <v>500</v>
      </c>
      <c r="K46" s="44">
        <f t="shared" ref="K46:K51" si="4">J46</f>
        <v>500</v>
      </c>
      <c r="L46" s="13" t="s">
        <v>22</v>
      </c>
      <c r="M46" s="12"/>
      <c r="N46" s="83"/>
    </row>
    <row r="47" spans="1:14" ht="18" customHeight="1">
      <c r="A47" s="116"/>
      <c r="B47" s="83"/>
      <c r="C47" s="83"/>
      <c r="D47" s="73"/>
      <c r="E47" s="85"/>
      <c r="F47" s="74"/>
      <c r="G47" s="73"/>
      <c r="H47" s="74"/>
      <c r="I47" s="12">
        <v>2026</v>
      </c>
      <c r="J47" s="44">
        <v>500</v>
      </c>
      <c r="K47" s="44">
        <f t="shared" si="4"/>
        <v>500</v>
      </c>
      <c r="L47" s="13" t="s">
        <v>22</v>
      </c>
      <c r="M47" s="12"/>
      <c r="N47" s="83"/>
    </row>
    <row r="48" spans="1:14" ht="15.75">
      <c r="A48" s="116"/>
      <c r="B48" s="83"/>
      <c r="C48" s="83"/>
      <c r="D48" s="73"/>
      <c r="E48" s="85"/>
      <c r="F48" s="74"/>
      <c r="G48" s="73"/>
      <c r="H48" s="74"/>
      <c r="I48" s="12">
        <v>2027</v>
      </c>
      <c r="J48" s="44">
        <v>500</v>
      </c>
      <c r="K48" s="44">
        <f t="shared" si="4"/>
        <v>500</v>
      </c>
      <c r="L48" s="13" t="s">
        <v>22</v>
      </c>
      <c r="M48" s="12"/>
      <c r="N48" s="83"/>
    </row>
    <row r="49" spans="1:15" ht="15.75">
      <c r="A49" s="116"/>
      <c r="B49" s="83"/>
      <c r="C49" s="83"/>
      <c r="D49" s="73"/>
      <c r="E49" s="85"/>
      <c r="F49" s="74"/>
      <c r="G49" s="73"/>
      <c r="H49" s="74"/>
      <c r="I49" s="12">
        <v>2028</v>
      </c>
      <c r="J49" s="44">
        <v>500</v>
      </c>
      <c r="K49" s="44">
        <f t="shared" si="4"/>
        <v>500</v>
      </c>
      <c r="L49" s="13" t="s">
        <v>22</v>
      </c>
      <c r="M49" s="12"/>
      <c r="N49" s="83"/>
    </row>
    <row r="50" spans="1:15" ht="15.75">
      <c r="A50" s="116"/>
      <c r="B50" s="83"/>
      <c r="C50" s="83"/>
      <c r="D50" s="73"/>
      <c r="E50" s="85"/>
      <c r="F50" s="74"/>
      <c r="G50" s="73"/>
      <c r="H50" s="74"/>
      <c r="I50" s="12">
        <v>2029</v>
      </c>
      <c r="J50" s="44">
        <v>500</v>
      </c>
      <c r="K50" s="44">
        <f t="shared" si="4"/>
        <v>500</v>
      </c>
      <c r="L50" s="13" t="s">
        <v>22</v>
      </c>
      <c r="M50" s="12"/>
      <c r="N50" s="83"/>
    </row>
    <row r="51" spans="1:15" ht="15.75">
      <c r="A51" s="116"/>
      <c r="B51" s="83"/>
      <c r="C51" s="83"/>
      <c r="D51" s="75"/>
      <c r="E51" s="86"/>
      <c r="F51" s="76"/>
      <c r="G51" s="73"/>
      <c r="H51" s="74"/>
      <c r="I51" s="12">
        <v>2030</v>
      </c>
      <c r="J51" s="44">
        <v>500</v>
      </c>
      <c r="K51" s="44">
        <f t="shared" si="4"/>
        <v>500</v>
      </c>
      <c r="L51" s="13" t="s">
        <v>22</v>
      </c>
      <c r="M51" s="12"/>
      <c r="N51" s="83"/>
    </row>
    <row r="52" spans="1:15" s="64" customFormat="1" ht="15.75">
      <c r="A52" s="55"/>
      <c r="B52" s="89" t="s">
        <v>253</v>
      </c>
      <c r="C52" s="89"/>
      <c r="D52" s="89"/>
      <c r="E52" s="89"/>
      <c r="F52" s="89"/>
      <c r="G52" s="89"/>
      <c r="H52" s="89"/>
      <c r="I52" s="89"/>
      <c r="J52" s="45">
        <f>J12+J20+J28+J36+J44</f>
        <v>56070</v>
      </c>
      <c r="K52" s="45">
        <f>K12+K20+K28+K36+K44</f>
        <v>56070</v>
      </c>
      <c r="L52" s="55"/>
      <c r="M52" s="55"/>
      <c r="N52" s="55"/>
    </row>
    <row r="53" spans="1:15" ht="15.75">
      <c r="A53" s="17"/>
      <c r="B53" s="14"/>
      <c r="C53" s="14"/>
      <c r="D53" s="14"/>
      <c r="E53" s="14"/>
      <c r="F53" s="14"/>
      <c r="G53" s="14"/>
      <c r="H53" s="14"/>
      <c r="I53" s="8"/>
      <c r="J53" s="8"/>
      <c r="K53" s="8"/>
      <c r="L53" s="9"/>
      <c r="M53" s="8"/>
      <c r="N53" s="14"/>
    </row>
    <row r="54" spans="1:15" ht="27.75" customHeight="1">
      <c r="A54" s="3" t="s">
        <v>389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4"/>
    </row>
    <row r="55" spans="1:15" ht="16.5" customHeight="1">
      <c r="A55" s="3" t="s">
        <v>390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80" t="s">
        <v>254</v>
      </c>
      <c r="N55" s="80"/>
      <c r="O55" s="70"/>
    </row>
    <row r="56" spans="1:15" ht="15.7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 ht="15.7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123"/>
      <c r="N57" s="123"/>
      <c r="O57" s="123"/>
    </row>
    <row r="58" spans="1:15" ht="15.7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 ht="15.7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123"/>
      <c r="N59" s="123"/>
      <c r="O59" s="123"/>
    </row>
    <row r="60" spans="1:15" ht="15.7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 ht="15.7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123"/>
      <c r="N61" s="123"/>
      <c r="O61" s="123"/>
    </row>
    <row r="62" spans="1:15" ht="80.25" customHeight="1">
      <c r="A62" s="124"/>
      <c r="B62" s="125"/>
      <c r="C62" s="125"/>
      <c r="D62" s="125"/>
      <c r="E62" s="125"/>
      <c r="F62" s="125"/>
      <c r="G62" s="125"/>
      <c r="H62" s="125"/>
      <c r="I62" s="7"/>
      <c r="J62" s="8"/>
      <c r="K62" s="8"/>
      <c r="L62" s="7"/>
      <c r="M62" s="7"/>
      <c r="N62" s="125"/>
    </row>
    <row r="63" spans="1:15" ht="47.25" customHeight="1">
      <c r="A63" s="124"/>
      <c r="B63" s="125"/>
      <c r="C63" s="125"/>
      <c r="D63" s="125"/>
      <c r="E63" s="125"/>
      <c r="F63" s="125"/>
      <c r="G63" s="125"/>
      <c r="H63" s="125"/>
      <c r="I63" s="8"/>
      <c r="J63" s="8"/>
      <c r="K63" s="8"/>
      <c r="L63" s="9"/>
      <c r="M63" s="8"/>
      <c r="N63" s="125"/>
    </row>
    <row r="64" spans="1:15" ht="15.75">
      <c r="A64" s="124"/>
      <c r="B64" s="125"/>
      <c r="C64" s="125"/>
      <c r="D64" s="125"/>
      <c r="E64" s="125"/>
      <c r="F64" s="125"/>
      <c r="G64" s="125"/>
      <c r="H64" s="125"/>
      <c r="I64" s="8"/>
      <c r="J64" s="8"/>
      <c r="K64" s="8"/>
      <c r="L64" s="9"/>
      <c r="M64" s="8"/>
      <c r="N64" s="125"/>
    </row>
    <row r="65" spans="1:14" ht="15.75">
      <c r="A65" s="124"/>
      <c r="B65" s="125"/>
      <c r="C65" s="125"/>
      <c r="D65" s="125"/>
      <c r="E65" s="125"/>
      <c r="F65" s="125"/>
      <c r="G65" s="125"/>
      <c r="H65" s="125"/>
      <c r="I65" s="8"/>
      <c r="J65" s="8"/>
      <c r="K65" s="8"/>
      <c r="L65" s="9"/>
      <c r="M65" s="8"/>
      <c r="N65" s="125"/>
    </row>
    <row r="66" spans="1:14" ht="15.75">
      <c r="A66" s="124"/>
      <c r="B66" s="125"/>
      <c r="C66" s="125"/>
      <c r="D66" s="125"/>
      <c r="E66" s="125"/>
      <c r="F66" s="125"/>
      <c r="G66" s="125"/>
      <c r="H66" s="125"/>
      <c r="I66" s="8"/>
      <c r="J66" s="8"/>
      <c r="K66" s="8"/>
      <c r="L66" s="9"/>
      <c r="M66" s="8"/>
      <c r="N66" s="125"/>
    </row>
    <row r="67" spans="1:14" ht="15.75">
      <c r="A67" s="124"/>
      <c r="B67" s="125"/>
      <c r="C67" s="125"/>
      <c r="D67" s="125"/>
      <c r="E67" s="125"/>
      <c r="F67" s="125"/>
      <c r="G67" s="125"/>
      <c r="H67" s="125"/>
      <c r="I67" s="8"/>
      <c r="J67" s="8"/>
      <c r="K67" s="8"/>
      <c r="L67" s="9"/>
      <c r="M67" s="8"/>
      <c r="N67" s="125"/>
    </row>
    <row r="68" spans="1:14" ht="15.75">
      <c r="A68" s="124"/>
      <c r="B68" s="125"/>
      <c r="C68" s="125"/>
      <c r="D68" s="125"/>
      <c r="E68" s="125"/>
      <c r="F68" s="125"/>
      <c r="G68" s="125"/>
      <c r="H68" s="125"/>
      <c r="I68" s="8"/>
      <c r="J68" s="8"/>
      <c r="K68" s="8"/>
      <c r="L68" s="9"/>
      <c r="M68" s="8"/>
      <c r="N68" s="125"/>
    </row>
    <row r="69" spans="1:14" ht="15.75">
      <c r="A69" s="124"/>
      <c r="B69" s="125"/>
      <c r="C69" s="125"/>
      <c r="D69" s="125"/>
      <c r="E69" s="125"/>
      <c r="F69" s="125"/>
      <c r="G69" s="125"/>
      <c r="H69" s="125"/>
      <c r="I69" s="8"/>
      <c r="J69" s="8"/>
      <c r="K69" s="8"/>
      <c r="L69" s="9"/>
      <c r="M69" s="8"/>
      <c r="N69" s="125"/>
    </row>
    <row r="70" spans="1:14" ht="17.25" customHeight="1">
      <c r="A70" s="124"/>
      <c r="B70" s="125"/>
      <c r="C70" s="125"/>
      <c r="D70" s="125"/>
      <c r="E70" s="125"/>
      <c r="F70" s="125"/>
      <c r="G70" s="125"/>
      <c r="H70" s="125"/>
      <c r="I70" s="7"/>
      <c r="J70" s="8"/>
      <c r="K70" s="8"/>
      <c r="L70" s="7"/>
      <c r="M70" s="7"/>
      <c r="N70" s="125"/>
    </row>
    <row r="71" spans="1:14" ht="47.25" customHeight="1">
      <c r="A71" s="124"/>
      <c r="B71" s="125"/>
      <c r="C71" s="125"/>
      <c r="D71" s="125"/>
      <c r="E71" s="125"/>
      <c r="F71" s="125"/>
      <c r="G71" s="125"/>
      <c r="H71" s="125"/>
      <c r="I71" s="8"/>
      <c r="J71" s="8"/>
      <c r="K71" s="8"/>
      <c r="L71" s="9"/>
      <c r="M71" s="8"/>
      <c r="N71" s="125"/>
    </row>
    <row r="72" spans="1:14" ht="15.75">
      <c r="A72" s="124"/>
      <c r="B72" s="125"/>
      <c r="C72" s="125"/>
      <c r="D72" s="125"/>
      <c r="E72" s="125"/>
      <c r="F72" s="125"/>
      <c r="G72" s="125"/>
      <c r="H72" s="125"/>
      <c r="I72" s="8"/>
      <c r="J72" s="8"/>
      <c r="K72" s="8"/>
      <c r="L72" s="9"/>
      <c r="M72" s="8"/>
      <c r="N72" s="125"/>
    </row>
    <row r="73" spans="1:14" ht="15.75">
      <c r="A73" s="124"/>
      <c r="B73" s="125"/>
      <c r="C73" s="125"/>
      <c r="D73" s="125"/>
      <c r="E73" s="125"/>
      <c r="F73" s="125"/>
      <c r="G73" s="125"/>
      <c r="H73" s="125"/>
      <c r="I73" s="8"/>
      <c r="J73" s="8"/>
      <c r="K73" s="8"/>
      <c r="L73" s="9"/>
      <c r="M73" s="8"/>
      <c r="N73" s="125"/>
    </row>
    <row r="74" spans="1:14" ht="15.75">
      <c r="A74" s="124"/>
      <c r="B74" s="125"/>
      <c r="C74" s="125"/>
      <c r="D74" s="125"/>
      <c r="E74" s="125"/>
      <c r="F74" s="125"/>
      <c r="G74" s="125"/>
      <c r="H74" s="125"/>
      <c r="I74" s="8"/>
      <c r="J74" s="8"/>
      <c r="K74" s="8"/>
      <c r="L74" s="9"/>
      <c r="M74" s="8"/>
      <c r="N74" s="125"/>
    </row>
    <row r="75" spans="1:14" ht="15.75">
      <c r="A75" s="124"/>
      <c r="B75" s="125"/>
      <c r="C75" s="125"/>
      <c r="D75" s="125"/>
      <c r="E75" s="125"/>
      <c r="F75" s="125"/>
      <c r="G75" s="125"/>
      <c r="H75" s="125"/>
      <c r="I75" s="8"/>
      <c r="J75" s="8"/>
      <c r="K75" s="8"/>
      <c r="L75" s="9"/>
      <c r="M75" s="8"/>
      <c r="N75" s="125"/>
    </row>
    <row r="76" spans="1:14" ht="15.75">
      <c r="A76" s="124"/>
      <c r="B76" s="125"/>
      <c r="C76" s="125"/>
      <c r="D76" s="125"/>
      <c r="E76" s="125"/>
      <c r="F76" s="125"/>
      <c r="G76" s="125"/>
      <c r="H76" s="125"/>
      <c r="I76" s="8"/>
      <c r="J76" s="8"/>
      <c r="K76" s="8"/>
      <c r="L76" s="9"/>
      <c r="M76" s="8"/>
      <c r="N76" s="125"/>
    </row>
    <row r="77" spans="1:14" ht="15.75">
      <c r="A77" s="124"/>
      <c r="B77" s="125"/>
      <c r="C77" s="125"/>
      <c r="D77" s="125"/>
      <c r="E77" s="125"/>
      <c r="F77" s="125"/>
      <c r="G77" s="125"/>
      <c r="H77" s="125"/>
      <c r="I77" s="8"/>
      <c r="J77" s="8"/>
      <c r="K77" s="8"/>
      <c r="L77" s="9"/>
      <c r="M77" s="8"/>
      <c r="N77" s="125"/>
    </row>
    <row r="78" spans="1:14" ht="15.75">
      <c r="A78" s="124"/>
      <c r="B78" s="125"/>
      <c r="C78" s="125"/>
      <c r="D78" s="125"/>
      <c r="E78" s="125"/>
      <c r="F78" s="125"/>
      <c r="G78" s="125"/>
      <c r="H78" s="125"/>
      <c r="I78" s="7"/>
      <c r="J78" s="8"/>
      <c r="K78" s="8"/>
      <c r="L78" s="7"/>
      <c r="M78" s="7"/>
      <c r="N78" s="125"/>
    </row>
    <row r="79" spans="1:14" ht="47.25" customHeight="1">
      <c r="A79" s="124"/>
      <c r="B79" s="125"/>
      <c r="C79" s="125"/>
      <c r="D79" s="125"/>
      <c r="E79" s="125"/>
      <c r="F79" s="125"/>
      <c r="G79" s="125"/>
      <c r="H79" s="125"/>
      <c r="I79" s="8"/>
      <c r="J79" s="8"/>
      <c r="K79" s="8"/>
      <c r="L79" s="9"/>
      <c r="M79" s="8"/>
      <c r="N79" s="125"/>
    </row>
    <row r="80" spans="1:14" ht="15.75">
      <c r="A80" s="124"/>
      <c r="B80" s="125"/>
      <c r="C80" s="125"/>
      <c r="D80" s="125"/>
      <c r="E80" s="125"/>
      <c r="F80" s="125"/>
      <c r="G80" s="125"/>
      <c r="H80" s="125"/>
      <c r="I80" s="8"/>
      <c r="J80" s="8"/>
      <c r="K80" s="8"/>
      <c r="L80" s="9"/>
      <c r="M80" s="8"/>
      <c r="N80" s="125"/>
    </row>
    <row r="81" spans="1:14" ht="15.75">
      <c r="A81" s="124"/>
      <c r="B81" s="125"/>
      <c r="C81" s="125"/>
      <c r="D81" s="125"/>
      <c r="E81" s="125"/>
      <c r="F81" s="125"/>
      <c r="G81" s="125"/>
      <c r="H81" s="125"/>
      <c r="I81" s="8"/>
      <c r="J81" s="8"/>
      <c r="K81" s="8"/>
      <c r="L81" s="9"/>
      <c r="M81" s="8"/>
      <c r="N81" s="125"/>
    </row>
    <row r="82" spans="1:14" ht="15.75">
      <c r="A82" s="124"/>
      <c r="B82" s="125"/>
      <c r="C82" s="125"/>
      <c r="D82" s="125"/>
      <c r="E82" s="125"/>
      <c r="F82" s="125"/>
      <c r="G82" s="125"/>
      <c r="H82" s="125"/>
      <c r="I82" s="8"/>
      <c r="J82" s="8"/>
      <c r="K82" s="8"/>
      <c r="L82" s="9"/>
      <c r="M82" s="8"/>
      <c r="N82" s="125"/>
    </row>
    <row r="83" spans="1:14" ht="15.75">
      <c r="A83" s="124"/>
      <c r="B83" s="125"/>
      <c r="C83" s="125"/>
      <c r="D83" s="125"/>
      <c r="E83" s="125"/>
      <c r="F83" s="125"/>
      <c r="G83" s="125"/>
      <c r="H83" s="125"/>
      <c r="I83" s="8"/>
      <c r="J83" s="8"/>
      <c r="K83" s="8"/>
      <c r="L83" s="9"/>
      <c r="M83" s="8"/>
      <c r="N83" s="125"/>
    </row>
    <row r="84" spans="1:14" ht="15.75">
      <c r="A84" s="124"/>
      <c r="B84" s="125"/>
      <c r="C84" s="125"/>
      <c r="D84" s="125"/>
      <c r="E84" s="125"/>
      <c r="F84" s="125"/>
      <c r="G84" s="125"/>
      <c r="H84" s="125"/>
      <c r="I84" s="8"/>
      <c r="J84" s="8"/>
      <c r="K84" s="8"/>
      <c r="L84" s="9"/>
      <c r="M84" s="8"/>
      <c r="N84" s="125"/>
    </row>
    <row r="85" spans="1:14" ht="15.75">
      <c r="A85" s="124"/>
      <c r="B85" s="125"/>
      <c r="C85" s="125"/>
      <c r="D85" s="125"/>
      <c r="E85" s="125"/>
      <c r="F85" s="125"/>
      <c r="G85" s="125"/>
      <c r="H85" s="125"/>
      <c r="I85" s="8"/>
      <c r="J85" s="8"/>
      <c r="K85" s="8"/>
      <c r="L85" s="9"/>
      <c r="M85" s="8"/>
      <c r="N85" s="125"/>
    </row>
    <row r="86" spans="1:14" ht="15.75">
      <c r="A86" s="124"/>
      <c r="B86" s="125"/>
      <c r="C86" s="125"/>
      <c r="D86" s="125"/>
      <c r="E86" s="125"/>
      <c r="F86" s="125"/>
      <c r="G86" s="125"/>
      <c r="H86" s="125"/>
      <c r="I86" s="7"/>
      <c r="J86" s="8"/>
      <c r="K86" s="8"/>
      <c r="L86" s="7"/>
      <c r="M86" s="7"/>
      <c r="N86" s="125"/>
    </row>
    <row r="87" spans="1:14" ht="15.75">
      <c r="A87" s="124"/>
      <c r="B87" s="125"/>
      <c r="C87" s="125"/>
      <c r="D87" s="125"/>
      <c r="E87" s="125"/>
      <c r="F87" s="125"/>
      <c r="G87" s="125"/>
      <c r="H87" s="125"/>
      <c r="I87" s="8"/>
      <c r="J87" s="8"/>
      <c r="K87" s="8"/>
      <c r="L87" s="9"/>
      <c r="M87" s="8"/>
      <c r="N87" s="125"/>
    </row>
    <row r="88" spans="1:14" ht="15.75">
      <c r="A88" s="124"/>
      <c r="B88" s="125"/>
      <c r="C88" s="125"/>
      <c r="D88" s="125"/>
      <c r="E88" s="125"/>
      <c r="F88" s="125"/>
      <c r="G88" s="125"/>
      <c r="H88" s="125"/>
      <c r="I88" s="8"/>
      <c r="J88" s="8"/>
      <c r="K88" s="8"/>
      <c r="L88" s="9"/>
      <c r="M88" s="8"/>
      <c r="N88" s="125"/>
    </row>
    <row r="89" spans="1:14" ht="15.75">
      <c r="A89" s="124"/>
      <c r="B89" s="125"/>
      <c r="C89" s="125"/>
      <c r="D89" s="125"/>
      <c r="E89" s="125"/>
      <c r="F89" s="125"/>
      <c r="G89" s="125"/>
      <c r="H89" s="125"/>
      <c r="I89" s="8"/>
      <c r="J89" s="8"/>
      <c r="K89" s="8"/>
      <c r="L89" s="9"/>
      <c r="M89" s="8"/>
      <c r="N89" s="125"/>
    </row>
    <row r="90" spans="1:14" ht="15.75">
      <c r="A90" s="124"/>
      <c r="B90" s="125"/>
      <c r="C90" s="125"/>
      <c r="D90" s="125"/>
      <c r="E90" s="125"/>
      <c r="F90" s="125"/>
      <c r="G90" s="125"/>
      <c r="H90" s="125"/>
      <c r="I90" s="8"/>
      <c r="J90" s="8"/>
      <c r="K90" s="8"/>
      <c r="L90" s="9"/>
      <c r="M90" s="8"/>
      <c r="N90" s="125"/>
    </row>
    <row r="91" spans="1:14" ht="15.75">
      <c r="A91" s="124"/>
      <c r="B91" s="125"/>
      <c r="C91" s="125"/>
      <c r="D91" s="125"/>
      <c r="E91" s="125"/>
      <c r="F91" s="125"/>
      <c r="G91" s="125"/>
      <c r="H91" s="125"/>
      <c r="I91" s="8"/>
      <c r="J91" s="8"/>
      <c r="K91" s="8"/>
      <c r="L91" s="9"/>
      <c r="M91" s="8"/>
      <c r="N91" s="125"/>
    </row>
    <row r="92" spans="1:14" ht="15.75">
      <c r="A92" s="124"/>
      <c r="B92" s="125"/>
      <c r="C92" s="125"/>
      <c r="D92" s="125"/>
      <c r="E92" s="125"/>
      <c r="F92" s="125"/>
      <c r="G92" s="125"/>
      <c r="H92" s="125"/>
      <c r="I92" s="8"/>
      <c r="J92" s="8"/>
      <c r="K92" s="8"/>
      <c r="L92" s="9"/>
      <c r="M92" s="8"/>
      <c r="N92" s="125"/>
    </row>
    <row r="93" spans="1:14" ht="15.75">
      <c r="A93" s="124"/>
      <c r="B93" s="125"/>
      <c r="C93" s="125"/>
      <c r="D93" s="125"/>
      <c r="E93" s="125"/>
      <c r="F93" s="125"/>
      <c r="G93" s="125"/>
      <c r="H93" s="125"/>
      <c r="I93" s="8"/>
      <c r="J93" s="8"/>
      <c r="K93" s="8"/>
      <c r="L93" s="9"/>
      <c r="M93" s="8"/>
      <c r="N93" s="125"/>
    </row>
    <row r="94" spans="1:14" ht="91.5" customHeight="1">
      <c r="A94" s="124"/>
      <c r="B94" s="125"/>
      <c r="C94" s="125"/>
      <c r="D94" s="125"/>
      <c r="E94" s="125"/>
      <c r="F94" s="125"/>
      <c r="G94" s="125"/>
      <c r="H94" s="125"/>
      <c r="I94" s="7"/>
      <c r="J94" s="8"/>
      <c r="K94" s="8"/>
      <c r="L94" s="7"/>
      <c r="M94" s="7"/>
      <c r="N94" s="125"/>
    </row>
    <row r="95" spans="1:14" ht="47.25" customHeight="1">
      <c r="A95" s="124"/>
      <c r="B95" s="125"/>
      <c r="C95" s="125"/>
      <c r="D95" s="125"/>
      <c r="E95" s="125"/>
      <c r="F95" s="125"/>
      <c r="G95" s="125"/>
      <c r="H95" s="125"/>
      <c r="I95" s="8"/>
      <c r="J95" s="8"/>
      <c r="K95" s="8"/>
      <c r="L95" s="9"/>
      <c r="M95" s="8"/>
      <c r="N95" s="125"/>
    </row>
    <row r="96" spans="1:14" ht="15.75">
      <c r="A96" s="124"/>
      <c r="B96" s="125"/>
      <c r="C96" s="125"/>
      <c r="D96" s="125"/>
      <c r="E96" s="125"/>
      <c r="F96" s="125"/>
      <c r="G96" s="125"/>
      <c r="H96" s="125"/>
      <c r="I96" s="8"/>
      <c r="J96" s="8"/>
      <c r="K96" s="8"/>
      <c r="L96" s="9"/>
      <c r="M96" s="8"/>
      <c r="N96" s="125"/>
    </row>
    <row r="97" spans="1:14" ht="15.75">
      <c r="A97" s="124"/>
      <c r="B97" s="125"/>
      <c r="C97" s="125"/>
      <c r="D97" s="125"/>
      <c r="E97" s="125"/>
      <c r="F97" s="125"/>
      <c r="G97" s="125"/>
      <c r="H97" s="125"/>
      <c r="I97" s="8"/>
      <c r="J97" s="8"/>
      <c r="K97" s="8"/>
      <c r="L97" s="9"/>
      <c r="M97" s="8"/>
      <c r="N97" s="125"/>
    </row>
    <row r="98" spans="1:14" ht="15.75">
      <c r="A98" s="124"/>
      <c r="B98" s="125"/>
      <c r="C98" s="125"/>
      <c r="D98" s="125"/>
      <c r="E98" s="125"/>
      <c r="F98" s="125"/>
      <c r="G98" s="125"/>
      <c r="H98" s="125"/>
      <c r="I98" s="8"/>
      <c r="J98" s="8"/>
      <c r="K98" s="8"/>
      <c r="L98" s="9"/>
      <c r="M98" s="8"/>
      <c r="N98" s="125"/>
    </row>
    <row r="99" spans="1:14" ht="15.75">
      <c r="A99" s="124"/>
      <c r="B99" s="125"/>
      <c r="C99" s="125"/>
      <c r="D99" s="125"/>
      <c r="E99" s="125"/>
      <c r="F99" s="125"/>
      <c r="G99" s="125"/>
      <c r="H99" s="125"/>
      <c r="I99" s="8"/>
      <c r="J99" s="8"/>
      <c r="K99" s="8"/>
      <c r="L99" s="9"/>
      <c r="M99" s="8"/>
      <c r="N99" s="125"/>
    </row>
    <row r="100" spans="1:14" ht="15.75">
      <c r="A100" s="124"/>
      <c r="B100" s="125"/>
      <c r="C100" s="125"/>
      <c r="D100" s="125"/>
      <c r="E100" s="125"/>
      <c r="F100" s="125"/>
      <c r="G100" s="125"/>
      <c r="H100" s="125"/>
      <c r="I100" s="8"/>
      <c r="J100" s="8"/>
      <c r="K100" s="8"/>
      <c r="L100" s="9"/>
      <c r="M100" s="8"/>
      <c r="N100" s="125"/>
    </row>
    <row r="101" spans="1:14" ht="15.75">
      <c r="A101" s="124"/>
      <c r="B101" s="125"/>
      <c r="C101" s="125"/>
      <c r="D101" s="125"/>
      <c r="E101" s="125"/>
      <c r="F101" s="125"/>
      <c r="G101" s="125"/>
      <c r="H101" s="125"/>
      <c r="I101" s="8"/>
      <c r="J101" s="8"/>
      <c r="K101" s="8"/>
      <c r="L101" s="9"/>
      <c r="M101" s="8"/>
      <c r="N101" s="125"/>
    </row>
    <row r="102" spans="1:14" ht="84.75" customHeight="1">
      <c r="A102" s="124"/>
      <c r="B102" s="125"/>
      <c r="C102" s="125"/>
      <c r="D102" s="125"/>
      <c r="E102" s="125"/>
      <c r="F102" s="125"/>
      <c r="G102" s="125"/>
      <c r="H102" s="125"/>
      <c r="I102" s="7"/>
      <c r="J102" s="8"/>
      <c r="K102" s="8"/>
      <c r="L102" s="7"/>
      <c r="M102" s="7"/>
      <c r="N102" s="125"/>
    </row>
    <row r="103" spans="1:14" ht="15.75">
      <c r="A103" s="124"/>
      <c r="B103" s="125"/>
      <c r="C103" s="125"/>
      <c r="D103" s="125"/>
      <c r="E103" s="125"/>
      <c r="F103" s="125"/>
      <c r="G103" s="125"/>
      <c r="H103" s="125"/>
      <c r="I103" s="8"/>
      <c r="J103" s="8"/>
      <c r="K103" s="8"/>
      <c r="L103" s="9"/>
      <c r="M103" s="8"/>
      <c r="N103" s="125"/>
    </row>
    <row r="104" spans="1:14" ht="15.75">
      <c r="A104" s="124"/>
      <c r="B104" s="125"/>
      <c r="C104" s="125"/>
      <c r="D104" s="125"/>
      <c r="E104" s="125"/>
      <c r="F104" s="125"/>
      <c r="G104" s="125"/>
      <c r="H104" s="125"/>
      <c r="I104" s="8"/>
      <c r="J104" s="8"/>
      <c r="K104" s="8"/>
      <c r="L104" s="9"/>
      <c r="M104" s="8"/>
      <c r="N104" s="125"/>
    </row>
    <row r="105" spans="1:14" ht="15.75">
      <c r="A105" s="124"/>
      <c r="B105" s="125"/>
      <c r="C105" s="125"/>
      <c r="D105" s="125"/>
      <c r="E105" s="125"/>
      <c r="F105" s="125"/>
      <c r="G105" s="125"/>
      <c r="H105" s="125"/>
      <c r="I105" s="8"/>
      <c r="J105" s="8"/>
      <c r="K105" s="8"/>
      <c r="L105" s="9"/>
      <c r="M105" s="8"/>
      <c r="N105" s="125"/>
    </row>
    <row r="106" spans="1:14" ht="15.75">
      <c r="A106" s="124"/>
      <c r="B106" s="125"/>
      <c r="C106" s="125"/>
      <c r="D106" s="125"/>
      <c r="E106" s="125"/>
      <c r="F106" s="125"/>
      <c r="G106" s="125"/>
      <c r="H106" s="125"/>
      <c r="I106" s="8"/>
      <c r="J106" s="8"/>
      <c r="K106" s="8"/>
      <c r="L106" s="9"/>
      <c r="M106" s="8"/>
      <c r="N106" s="125"/>
    </row>
    <row r="107" spans="1:14" ht="15.75">
      <c r="A107" s="124"/>
      <c r="B107" s="125"/>
      <c r="C107" s="125"/>
      <c r="D107" s="125"/>
      <c r="E107" s="125"/>
      <c r="F107" s="125"/>
      <c r="G107" s="125"/>
      <c r="H107" s="125"/>
      <c r="I107" s="8"/>
      <c r="J107" s="8"/>
      <c r="K107" s="8"/>
      <c r="L107" s="9"/>
      <c r="M107" s="8"/>
      <c r="N107" s="125"/>
    </row>
    <row r="108" spans="1:14" ht="15.75">
      <c r="A108" s="124"/>
      <c r="B108" s="125"/>
      <c r="C108" s="125"/>
      <c r="D108" s="125"/>
      <c r="E108" s="125"/>
      <c r="F108" s="125"/>
      <c r="G108" s="125"/>
      <c r="H108" s="125"/>
      <c r="I108" s="8"/>
      <c r="J108" s="8"/>
      <c r="K108" s="8"/>
      <c r="L108" s="9"/>
      <c r="M108" s="8"/>
      <c r="N108" s="125"/>
    </row>
    <row r="109" spans="1:14" ht="15.75">
      <c r="A109" s="124"/>
      <c r="B109" s="125"/>
      <c r="C109" s="125"/>
      <c r="D109" s="125"/>
      <c r="E109" s="125"/>
      <c r="F109" s="125"/>
      <c r="G109" s="125"/>
      <c r="H109" s="125"/>
      <c r="I109" s="8"/>
      <c r="J109" s="8"/>
      <c r="K109" s="8"/>
      <c r="L109" s="9"/>
      <c r="M109" s="8"/>
      <c r="N109" s="125"/>
    </row>
    <row r="110" spans="1:14" ht="78" customHeight="1">
      <c r="A110" s="124"/>
      <c r="B110" s="125"/>
      <c r="C110" s="125"/>
      <c r="D110" s="125"/>
      <c r="E110" s="125"/>
      <c r="F110" s="125"/>
      <c r="G110" s="125"/>
      <c r="H110" s="125"/>
      <c r="I110" s="7"/>
      <c r="J110" s="8"/>
      <c r="K110" s="8"/>
      <c r="L110" s="7"/>
      <c r="M110" s="7"/>
      <c r="N110" s="125"/>
    </row>
    <row r="111" spans="1:14" ht="15.75">
      <c r="A111" s="124"/>
      <c r="B111" s="125"/>
      <c r="C111" s="125"/>
      <c r="D111" s="125"/>
      <c r="E111" s="125"/>
      <c r="F111" s="125"/>
      <c r="G111" s="125"/>
      <c r="H111" s="125"/>
      <c r="I111" s="8"/>
      <c r="J111" s="8"/>
      <c r="K111" s="8"/>
      <c r="L111" s="9"/>
      <c r="M111" s="8"/>
      <c r="N111" s="125"/>
    </row>
    <row r="112" spans="1:14" ht="15.75">
      <c r="A112" s="124"/>
      <c r="B112" s="125"/>
      <c r="C112" s="125"/>
      <c r="D112" s="125"/>
      <c r="E112" s="125"/>
      <c r="F112" s="125"/>
      <c r="G112" s="125"/>
      <c r="H112" s="125"/>
      <c r="I112" s="8"/>
      <c r="J112" s="8"/>
      <c r="K112" s="8"/>
      <c r="L112" s="9"/>
      <c r="M112" s="8"/>
      <c r="N112" s="125"/>
    </row>
    <row r="113" spans="1:14" ht="15.75">
      <c r="A113" s="124"/>
      <c r="B113" s="125"/>
      <c r="C113" s="125"/>
      <c r="D113" s="125"/>
      <c r="E113" s="125"/>
      <c r="F113" s="125"/>
      <c r="G113" s="125"/>
      <c r="H113" s="125"/>
      <c r="I113" s="8"/>
      <c r="J113" s="8"/>
      <c r="K113" s="8"/>
      <c r="L113" s="9"/>
      <c r="M113" s="8"/>
      <c r="N113" s="125"/>
    </row>
    <row r="114" spans="1:14" ht="15.75">
      <c r="A114" s="124"/>
      <c r="B114" s="125"/>
      <c r="C114" s="125"/>
      <c r="D114" s="125"/>
      <c r="E114" s="125"/>
      <c r="F114" s="125"/>
      <c r="G114" s="125"/>
      <c r="H114" s="125"/>
      <c r="I114" s="8"/>
      <c r="J114" s="8"/>
      <c r="K114" s="8"/>
      <c r="L114" s="9"/>
      <c r="M114" s="8"/>
      <c r="N114" s="125"/>
    </row>
    <row r="115" spans="1:14" ht="15.75">
      <c r="A115" s="124"/>
      <c r="B115" s="125"/>
      <c r="C115" s="125"/>
      <c r="D115" s="125"/>
      <c r="E115" s="125"/>
      <c r="F115" s="125"/>
      <c r="G115" s="125"/>
      <c r="H115" s="125"/>
      <c r="I115" s="8"/>
      <c r="J115" s="8"/>
      <c r="K115" s="8"/>
      <c r="L115" s="9"/>
      <c r="M115" s="8"/>
      <c r="N115" s="125"/>
    </row>
    <row r="116" spans="1:14" ht="15.75">
      <c r="A116" s="124"/>
      <c r="B116" s="125"/>
      <c r="C116" s="125"/>
      <c r="D116" s="125"/>
      <c r="E116" s="125"/>
      <c r="F116" s="125"/>
      <c r="G116" s="125"/>
      <c r="H116" s="125"/>
      <c r="I116" s="8"/>
      <c r="J116" s="8"/>
      <c r="K116" s="8"/>
      <c r="L116" s="9"/>
      <c r="M116" s="8"/>
      <c r="N116" s="125"/>
    </row>
    <row r="117" spans="1:14" ht="15.75">
      <c r="A117" s="124"/>
      <c r="B117" s="125"/>
      <c r="C117" s="125"/>
      <c r="D117" s="125"/>
      <c r="E117" s="125"/>
      <c r="F117" s="125"/>
      <c r="G117" s="125"/>
      <c r="H117" s="125"/>
      <c r="I117" s="8"/>
      <c r="J117" s="8"/>
      <c r="K117" s="8"/>
      <c r="L117" s="9"/>
      <c r="M117" s="8"/>
      <c r="N117" s="125"/>
    </row>
    <row r="118" spans="1:14" ht="82.5" customHeight="1">
      <c r="A118" s="124"/>
      <c r="B118" s="125"/>
      <c r="C118" s="125"/>
      <c r="D118" s="125"/>
      <c r="E118" s="125"/>
      <c r="F118" s="125"/>
      <c r="G118" s="125"/>
      <c r="H118" s="125"/>
      <c r="I118" s="7"/>
      <c r="J118" s="8"/>
      <c r="K118" s="8"/>
      <c r="L118" s="7"/>
      <c r="M118" s="7"/>
      <c r="N118" s="125"/>
    </row>
    <row r="119" spans="1:14" ht="47.25" customHeight="1">
      <c r="A119" s="124"/>
      <c r="B119" s="125"/>
      <c r="C119" s="125"/>
      <c r="D119" s="125"/>
      <c r="E119" s="125"/>
      <c r="F119" s="125"/>
      <c r="G119" s="125"/>
      <c r="H119" s="125"/>
      <c r="I119" s="8"/>
      <c r="J119" s="8"/>
      <c r="K119" s="8"/>
      <c r="L119" s="9"/>
      <c r="M119" s="8"/>
      <c r="N119" s="125"/>
    </row>
    <row r="120" spans="1:14" ht="15.75">
      <c r="A120" s="124"/>
      <c r="B120" s="125"/>
      <c r="C120" s="125"/>
      <c r="D120" s="125"/>
      <c r="E120" s="125"/>
      <c r="F120" s="125"/>
      <c r="G120" s="125"/>
      <c r="H120" s="125"/>
      <c r="I120" s="8"/>
      <c r="J120" s="8"/>
      <c r="K120" s="8"/>
      <c r="L120" s="9"/>
      <c r="M120" s="8"/>
      <c r="N120" s="125"/>
    </row>
    <row r="121" spans="1:14" ht="15.75">
      <c r="A121" s="124"/>
      <c r="B121" s="125"/>
      <c r="C121" s="125"/>
      <c r="D121" s="125"/>
      <c r="E121" s="125"/>
      <c r="F121" s="125"/>
      <c r="G121" s="125"/>
      <c r="H121" s="125"/>
      <c r="I121" s="8"/>
      <c r="J121" s="8"/>
      <c r="K121" s="8"/>
      <c r="L121" s="9"/>
      <c r="M121" s="8"/>
      <c r="N121" s="125"/>
    </row>
    <row r="122" spans="1:14" ht="15.75">
      <c r="A122" s="124"/>
      <c r="B122" s="125"/>
      <c r="C122" s="125"/>
      <c r="D122" s="125"/>
      <c r="E122" s="125"/>
      <c r="F122" s="125"/>
      <c r="G122" s="125"/>
      <c r="H122" s="125"/>
      <c r="I122" s="8"/>
      <c r="J122" s="8"/>
      <c r="K122" s="8"/>
      <c r="L122" s="9"/>
      <c r="M122" s="8"/>
      <c r="N122" s="125"/>
    </row>
    <row r="123" spans="1:14" ht="15.75">
      <c r="A123" s="124"/>
      <c r="B123" s="125"/>
      <c r="C123" s="125"/>
      <c r="D123" s="125"/>
      <c r="E123" s="125"/>
      <c r="F123" s="125"/>
      <c r="G123" s="125"/>
      <c r="H123" s="125"/>
      <c r="I123" s="8"/>
      <c r="J123" s="8"/>
      <c r="K123" s="8"/>
      <c r="L123" s="9"/>
      <c r="M123" s="8"/>
      <c r="N123" s="125"/>
    </row>
    <row r="124" spans="1:14" ht="15.75">
      <c r="A124" s="124"/>
      <c r="B124" s="125"/>
      <c r="C124" s="125"/>
      <c r="D124" s="125"/>
      <c r="E124" s="125"/>
      <c r="F124" s="125"/>
      <c r="G124" s="125"/>
      <c r="H124" s="125"/>
      <c r="I124" s="8"/>
      <c r="J124" s="8"/>
      <c r="K124" s="8"/>
      <c r="L124" s="9"/>
      <c r="M124" s="8"/>
      <c r="N124" s="125"/>
    </row>
    <row r="125" spans="1:14" ht="15.75">
      <c r="A125" s="124"/>
      <c r="B125" s="125"/>
      <c r="C125" s="125"/>
      <c r="D125" s="125"/>
      <c r="E125" s="125"/>
      <c r="F125" s="125"/>
      <c r="G125" s="125"/>
      <c r="H125" s="125"/>
      <c r="I125" s="8"/>
      <c r="J125" s="8"/>
      <c r="K125" s="8"/>
      <c r="L125" s="9"/>
      <c r="M125" s="8"/>
      <c r="N125" s="125"/>
    </row>
    <row r="126" spans="1:14" ht="15.75">
      <c r="A126" s="124"/>
      <c r="B126" s="125"/>
      <c r="C126" s="125"/>
      <c r="D126" s="125"/>
      <c r="E126" s="125"/>
      <c r="F126" s="125"/>
      <c r="G126" s="125"/>
      <c r="H126" s="125"/>
      <c r="I126" s="7"/>
      <c r="J126" s="8"/>
      <c r="K126" s="8"/>
      <c r="L126" s="7"/>
      <c r="M126" s="7"/>
      <c r="N126" s="125"/>
    </row>
    <row r="127" spans="1:14" ht="15.75">
      <c r="A127" s="124"/>
      <c r="B127" s="125"/>
      <c r="C127" s="125"/>
      <c r="D127" s="125"/>
      <c r="E127" s="125"/>
      <c r="F127" s="125"/>
      <c r="G127" s="125"/>
      <c r="H127" s="125"/>
      <c r="I127" s="8"/>
      <c r="J127" s="8"/>
      <c r="K127" s="8"/>
      <c r="L127" s="9"/>
      <c r="M127" s="8"/>
      <c r="N127" s="125"/>
    </row>
    <row r="128" spans="1:14" ht="15.75">
      <c r="A128" s="124"/>
      <c r="B128" s="125"/>
      <c r="C128" s="125"/>
      <c r="D128" s="125"/>
      <c r="E128" s="125"/>
      <c r="F128" s="125"/>
      <c r="G128" s="125"/>
      <c r="H128" s="125"/>
      <c r="I128" s="8"/>
      <c r="J128" s="8"/>
      <c r="K128" s="8"/>
      <c r="L128" s="9"/>
      <c r="M128" s="8"/>
      <c r="N128" s="125"/>
    </row>
    <row r="129" spans="1:14" ht="15.75">
      <c r="A129" s="124"/>
      <c r="B129" s="125"/>
      <c r="C129" s="125"/>
      <c r="D129" s="125"/>
      <c r="E129" s="125"/>
      <c r="F129" s="125"/>
      <c r="G129" s="125"/>
      <c r="H129" s="125"/>
      <c r="I129" s="8"/>
      <c r="J129" s="8"/>
      <c r="K129" s="8"/>
      <c r="L129" s="9"/>
      <c r="M129" s="8"/>
      <c r="N129" s="125"/>
    </row>
    <row r="130" spans="1:14" ht="15.75">
      <c r="A130" s="124"/>
      <c r="B130" s="125"/>
      <c r="C130" s="125"/>
      <c r="D130" s="125"/>
      <c r="E130" s="125"/>
      <c r="F130" s="125"/>
      <c r="G130" s="125"/>
      <c r="H130" s="125"/>
      <c r="I130" s="8"/>
      <c r="J130" s="8"/>
      <c r="K130" s="8"/>
      <c r="L130" s="9"/>
      <c r="M130" s="8"/>
      <c r="N130" s="125"/>
    </row>
    <row r="131" spans="1:14" ht="15.75">
      <c r="A131" s="124"/>
      <c r="B131" s="125"/>
      <c r="C131" s="125"/>
      <c r="D131" s="125"/>
      <c r="E131" s="125"/>
      <c r="F131" s="125"/>
      <c r="G131" s="125"/>
      <c r="H131" s="125"/>
      <c r="I131" s="8"/>
      <c r="J131" s="8"/>
      <c r="K131" s="8"/>
      <c r="L131" s="9"/>
      <c r="M131" s="8"/>
      <c r="N131" s="125"/>
    </row>
    <row r="132" spans="1:14" ht="15.75">
      <c r="A132" s="124"/>
      <c r="B132" s="125"/>
      <c r="C132" s="125"/>
      <c r="D132" s="125"/>
      <c r="E132" s="125"/>
      <c r="F132" s="125"/>
      <c r="G132" s="125"/>
      <c r="H132" s="125"/>
      <c r="I132" s="8"/>
      <c r="J132" s="8"/>
      <c r="K132" s="8"/>
      <c r="L132" s="9"/>
      <c r="M132" s="8"/>
      <c r="N132" s="125"/>
    </row>
    <row r="133" spans="1:14" ht="15.75">
      <c r="A133" s="124"/>
      <c r="B133" s="125"/>
      <c r="C133" s="125"/>
      <c r="D133" s="125"/>
      <c r="E133" s="125"/>
      <c r="F133" s="125"/>
      <c r="G133" s="125"/>
      <c r="H133" s="125"/>
      <c r="I133" s="8"/>
      <c r="J133" s="8"/>
      <c r="K133" s="8"/>
      <c r="L133" s="9"/>
      <c r="M133" s="8"/>
      <c r="N133" s="125"/>
    </row>
    <row r="134" spans="1:14" ht="15.75">
      <c r="A134" s="124"/>
      <c r="B134" s="125"/>
      <c r="C134" s="125"/>
      <c r="D134" s="125"/>
      <c r="E134" s="125"/>
      <c r="F134" s="125"/>
      <c r="G134" s="125"/>
      <c r="H134" s="125"/>
      <c r="I134" s="7"/>
      <c r="J134" s="8"/>
      <c r="K134" s="8"/>
      <c r="L134" s="7"/>
      <c r="M134" s="7"/>
      <c r="N134" s="125"/>
    </row>
    <row r="135" spans="1:14" ht="15.75">
      <c r="A135" s="124"/>
      <c r="B135" s="125"/>
      <c r="C135" s="125"/>
      <c r="D135" s="125"/>
      <c r="E135" s="125"/>
      <c r="F135" s="125"/>
      <c r="G135" s="125"/>
      <c r="H135" s="125"/>
      <c r="I135" s="8"/>
      <c r="J135" s="8"/>
      <c r="K135" s="8"/>
      <c r="L135" s="9"/>
      <c r="M135" s="8"/>
      <c r="N135" s="125"/>
    </row>
    <row r="136" spans="1:14" ht="15.75">
      <c r="A136" s="124"/>
      <c r="B136" s="125"/>
      <c r="C136" s="125"/>
      <c r="D136" s="125"/>
      <c r="E136" s="125"/>
      <c r="F136" s="125"/>
      <c r="G136" s="125"/>
      <c r="H136" s="125"/>
      <c r="I136" s="8"/>
      <c r="J136" s="8"/>
      <c r="K136" s="8"/>
      <c r="L136" s="9"/>
      <c r="M136" s="8"/>
      <c r="N136" s="125"/>
    </row>
    <row r="137" spans="1:14" ht="15.75">
      <c r="A137" s="124"/>
      <c r="B137" s="125"/>
      <c r="C137" s="125"/>
      <c r="D137" s="125"/>
      <c r="E137" s="125"/>
      <c r="F137" s="125"/>
      <c r="G137" s="125"/>
      <c r="H137" s="125"/>
      <c r="I137" s="8"/>
      <c r="J137" s="8"/>
      <c r="K137" s="8"/>
      <c r="L137" s="9"/>
      <c r="M137" s="8"/>
      <c r="N137" s="125"/>
    </row>
    <row r="138" spans="1:14" ht="15.75">
      <c r="A138" s="124"/>
      <c r="B138" s="125"/>
      <c r="C138" s="125"/>
      <c r="D138" s="125"/>
      <c r="E138" s="125"/>
      <c r="F138" s="125"/>
      <c r="G138" s="125"/>
      <c r="H138" s="125"/>
      <c r="I138" s="8"/>
      <c r="J138" s="8"/>
      <c r="K138" s="8"/>
      <c r="L138" s="9"/>
      <c r="M138" s="8"/>
      <c r="N138" s="125"/>
    </row>
    <row r="139" spans="1:14" ht="15.75">
      <c r="A139" s="124"/>
      <c r="B139" s="125"/>
      <c r="C139" s="125"/>
      <c r="D139" s="125"/>
      <c r="E139" s="125"/>
      <c r="F139" s="125"/>
      <c r="G139" s="125"/>
      <c r="H139" s="125"/>
      <c r="I139" s="8"/>
      <c r="J139" s="8"/>
      <c r="K139" s="8"/>
      <c r="L139" s="9"/>
      <c r="M139" s="8"/>
      <c r="N139" s="125"/>
    </row>
    <row r="140" spans="1:14" ht="15.75">
      <c r="A140" s="124"/>
      <c r="B140" s="125"/>
      <c r="C140" s="125"/>
      <c r="D140" s="125"/>
      <c r="E140" s="125"/>
      <c r="F140" s="125"/>
      <c r="G140" s="125"/>
      <c r="H140" s="125"/>
      <c r="I140" s="8"/>
      <c r="J140" s="8"/>
      <c r="K140" s="8"/>
      <c r="L140" s="9"/>
      <c r="M140" s="8"/>
      <c r="N140" s="125"/>
    </row>
    <row r="141" spans="1:14" ht="15.75">
      <c r="A141" s="124"/>
      <c r="B141" s="125"/>
      <c r="C141" s="125"/>
      <c r="D141" s="125"/>
      <c r="E141" s="125"/>
      <c r="F141" s="125"/>
      <c r="G141" s="125"/>
      <c r="H141" s="125"/>
      <c r="I141" s="8"/>
      <c r="J141" s="8"/>
      <c r="K141" s="8"/>
      <c r="L141" s="9"/>
      <c r="M141" s="8"/>
      <c r="N141" s="125"/>
    </row>
    <row r="142" spans="1:14" ht="15.75">
      <c r="A142" s="124"/>
      <c r="B142" s="125"/>
      <c r="C142" s="125"/>
      <c r="D142" s="125"/>
      <c r="E142" s="125"/>
      <c r="F142" s="125"/>
      <c r="G142" s="125"/>
      <c r="H142" s="125"/>
      <c r="I142" s="7"/>
      <c r="J142" s="8"/>
      <c r="K142" s="8"/>
      <c r="L142" s="7"/>
      <c r="M142" s="7"/>
      <c r="N142" s="125"/>
    </row>
    <row r="143" spans="1:14" ht="15.75">
      <c r="A143" s="124"/>
      <c r="B143" s="125"/>
      <c r="C143" s="125"/>
      <c r="D143" s="125"/>
      <c r="E143" s="125"/>
      <c r="F143" s="125"/>
      <c r="G143" s="125"/>
      <c r="H143" s="125"/>
      <c r="I143" s="8"/>
      <c r="J143" s="8"/>
      <c r="K143" s="8"/>
      <c r="L143" s="9"/>
      <c r="M143" s="8"/>
      <c r="N143" s="125"/>
    </row>
    <row r="144" spans="1:14" ht="15.75">
      <c r="A144" s="124"/>
      <c r="B144" s="125"/>
      <c r="C144" s="125"/>
      <c r="D144" s="125"/>
      <c r="E144" s="125"/>
      <c r="F144" s="125"/>
      <c r="G144" s="125"/>
      <c r="H144" s="125"/>
      <c r="I144" s="8"/>
      <c r="J144" s="8"/>
      <c r="K144" s="8"/>
      <c r="L144" s="9"/>
      <c r="M144" s="8"/>
      <c r="N144" s="125"/>
    </row>
    <row r="145" spans="1:14" ht="15.75">
      <c r="A145" s="124"/>
      <c r="B145" s="125"/>
      <c r="C145" s="125"/>
      <c r="D145" s="125"/>
      <c r="E145" s="125"/>
      <c r="F145" s="125"/>
      <c r="G145" s="125"/>
      <c r="H145" s="125"/>
      <c r="I145" s="8"/>
      <c r="J145" s="8"/>
      <c r="K145" s="8"/>
      <c r="L145" s="9"/>
      <c r="M145" s="8"/>
      <c r="N145" s="125"/>
    </row>
    <row r="146" spans="1:14" ht="15.75">
      <c r="A146" s="124"/>
      <c r="B146" s="125"/>
      <c r="C146" s="125"/>
      <c r="D146" s="125"/>
      <c r="E146" s="125"/>
      <c r="F146" s="125"/>
      <c r="G146" s="125"/>
      <c r="H146" s="125"/>
      <c r="I146" s="8"/>
      <c r="J146" s="8"/>
      <c r="K146" s="8"/>
      <c r="L146" s="9"/>
      <c r="M146" s="8"/>
      <c r="N146" s="125"/>
    </row>
    <row r="147" spans="1:14" ht="15.75">
      <c r="A147" s="124"/>
      <c r="B147" s="125"/>
      <c r="C147" s="125"/>
      <c r="D147" s="125"/>
      <c r="E147" s="125"/>
      <c r="F147" s="125"/>
      <c r="G147" s="125"/>
      <c r="H147" s="125"/>
      <c r="I147" s="8"/>
      <c r="J147" s="8"/>
      <c r="K147" s="8"/>
      <c r="L147" s="9"/>
      <c r="M147" s="8"/>
      <c r="N147" s="125"/>
    </row>
    <row r="148" spans="1:14" ht="15.75">
      <c r="A148" s="124"/>
      <c r="B148" s="125"/>
      <c r="C148" s="125"/>
      <c r="D148" s="125"/>
      <c r="E148" s="125"/>
      <c r="F148" s="125"/>
      <c r="G148" s="125"/>
      <c r="H148" s="125"/>
      <c r="I148" s="8"/>
      <c r="J148" s="8"/>
      <c r="K148" s="8"/>
      <c r="L148" s="9"/>
      <c r="M148" s="8"/>
      <c r="N148" s="125"/>
    </row>
    <row r="149" spans="1:14" ht="15.75">
      <c r="A149" s="124"/>
      <c r="B149" s="125"/>
      <c r="C149" s="125"/>
      <c r="D149" s="125"/>
      <c r="E149" s="125"/>
      <c r="F149" s="125"/>
      <c r="G149" s="125"/>
      <c r="H149" s="125"/>
      <c r="I149" s="8"/>
      <c r="J149" s="8"/>
      <c r="K149" s="8"/>
      <c r="L149" s="9"/>
      <c r="M149" s="8"/>
      <c r="N149" s="125"/>
    </row>
    <row r="150" spans="1:14" ht="15.75">
      <c r="A150" s="124"/>
      <c r="B150" s="125"/>
      <c r="C150" s="125"/>
      <c r="D150" s="125"/>
      <c r="E150" s="125"/>
      <c r="F150" s="125"/>
      <c r="G150" s="125"/>
      <c r="H150" s="125"/>
      <c r="I150" s="7"/>
      <c r="J150" s="8"/>
      <c r="K150" s="8"/>
      <c r="L150" s="7"/>
      <c r="M150" s="7"/>
      <c r="N150" s="125"/>
    </row>
    <row r="151" spans="1:14" ht="15.75">
      <c r="A151" s="124"/>
      <c r="B151" s="125"/>
      <c r="C151" s="125"/>
      <c r="D151" s="125"/>
      <c r="E151" s="125"/>
      <c r="F151" s="125"/>
      <c r="G151" s="125"/>
      <c r="H151" s="125"/>
      <c r="I151" s="8"/>
      <c r="J151" s="8"/>
      <c r="K151" s="8"/>
      <c r="L151" s="9"/>
      <c r="M151" s="8"/>
      <c r="N151" s="125"/>
    </row>
    <row r="152" spans="1:14" ht="15.75">
      <c r="A152" s="124"/>
      <c r="B152" s="125"/>
      <c r="C152" s="125"/>
      <c r="D152" s="125"/>
      <c r="E152" s="125"/>
      <c r="F152" s="125"/>
      <c r="G152" s="125"/>
      <c r="H152" s="125"/>
      <c r="I152" s="8"/>
      <c r="J152" s="8"/>
      <c r="K152" s="8"/>
      <c r="L152" s="9"/>
      <c r="M152" s="8"/>
      <c r="N152" s="125"/>
    </row>
    <row r="153" spans="1:14" ht="15.75">
      <c r="A153" s="124"/>
      <c r="B153" s="125"/>
      <c r="C153" s="125"/>
      <c r="D153" s="125"/>
      <c r="E153" s="125"/>
      <c r="F153" s="125"/>
      <c r="G153" s="125"/>
      <c r="H153" s="125"/>
      <c r="I153" s="8"/>
      <c r="J153" s="8"/>
      <c r="K153" s="8"/>
      <c r="L153" s="9"/>
      <c r="M153" s="8"/>
      <c r="N153" s="125"/>
    </row>
    <row r="154" spans="1:14" ht="15.75">
      <c r="A154" s="124"/>
      <c r="B154" s="125"/>
      <c r="C154" s="125"/>
      <c r="D154" s="125"/>
      <c r="E154" s="125"/>
      <c r="F154" s="125"/>
      <c r="G154" s="125"/>
      <c r="H154" s="125"/>
      <c r="I154" s="8"/>
      <c r="J154" s="8"/>
      <c r="K154" s="8"/>
      <c r="L154" s="9"/>
      <c r="M154" s="8"/>
      <c r="N154" s="125"/>
    </row>
    <row r="155" spans="1:14" ht="15.75">
      <c r="A155" s="124"/>
      <c r="B155" s="125"/>
      <c r="C155" s="125"/>
      <c r="D155" s="125"/>
      <c r="E155" s="125"/>
      <c r="F155" s="125"/>
      <c r="G155" s="125"/>
      <c r="H155" s="125"/>
      <c r="I155" s="8"/>
      <c r="J155" s="8"/>
      <c r="K155" s="8"/>
      <c r="L155" s="9"/>
      <c r="M155" s="8"/>
      <c r="N155" s="125"/>
    </row>
    <row r="156" spans="1:14" ht="15.75">
      <c r="A156" s="124"/>
      <c r="B156" s="125"/>
      <c r="C156" s="125"/>
      <c r="D156" s="125"/>
      <c r="E156" s="125"/>
      <c r="F156" s="125"/>
      <c r="G156" s="125"/>
      <c r="H156" s="125"/>
      <c r="I156" s="8"/>
      <c r="J156" s="8"/>
      <c r="K156" s="8"/>
      <c r="L156" s="9"/>
      <c r="M156" s="8"/>
      <c r="N156" s="125"/>
    </row>
    <row r="157" spans="1:14" ht="15.75">
      <c r="A157" s="124"/>
      <c r="B157" s="125"/>
      <c r="C157" s="125"/>
      <c r="D157" s="125"/>
      <c r="E157" s="125"/>
      <c r="F157" s="125"/>
      <c r="G157" s="125"/>
      <c r="H157" s="125"/>
      <c r="I157" s="8"/>
      <c r="J157" s="8"/>
      <c r="K157" s="8"/>
      <c r="L157" s="9"/>
      <c r="M157" s="8"/>
      <c r="N157" s="125"/>
    </row>
    <row r="158" spans="1:14" ht="15.75">
      <c r="A158" s="124"/>
      <c r="B158" s="125"/>
      <c r="C158" s="125"/>
      <c r="D158" s="125"/>
      <c r="E158" s="125"/>
      <c r="F158" s="125"/>
      <c r="G158" s="125"/>
      <c r="H158" s="125"/>
      <c r="I158" s="7"/>
      <c r="J158" s="8"/>
      <c r="K158" s="8"/>
      <c r="L158" s="7"/>
      <c r="M158" s="7"/>
      <c r="N158" s="125"/>
    </row>
    <row r="159" spans="1:14" ht="15.75">
      <c r="A159" s="124"/>
      <c r="B159" s="125"/>
      <c r="C159" s="125"/>
      <c r="D159" s="125"/>
      <c r="E159" s="125"/>
      <c r="F159" s="125"/>
      <c r="G159" s="125"/>
      <c r="H159" s="125"/>
      <c r="I159" s="8"/>
      <c r="J159" s="8"/>
      <c r="K159" s="8"/>
      <c r="L159" s="9"/>
      <c r="M159" s="8"/>
      <c r="N159" s="125"/>
    </row>
    <row r="160" spans="1:14" ht="15.75">
      <c r="A160" s="124"/>
      <c r="B160" s="125"/>
      <c r="C160" s="125"/>
      <c r="D160" s="125"/>
      <c r="E160" s="125"/>
      <c r="F160" s="125"/>
      <c r="G160" s="125"/>
      <c r="H160" s="125"/>
      <c r="I160" s="8"/>
      <c r="J160" s="8"/>
      <c r="K160" s="8"/>
      <c r="L160" s="9"/>
      <c r="M160" s="8"/>
      <c r="N160" s="125"/>
    </row>
    <row r="161" spans="1:14" ht="15.75">
      <c r="A161" s="124"/>
      <c r="B161" s="125"/>
      <c r="C161" s="125"/>
      <c r="D161" s="125"/>
      <c r="E161" s="125"/>
      <c r="F161" s="125"/>
      <c r="G161" s="125"/>
      <c r="H161" s="125"/>
      <c r="I161" s="8"/>
      <c r="J161" s="8"/>
      <c r="K161" s="8"/>
      <c r="L161" s="9"/>
      <c r="M161" s="8"/>
      <c r="N161" s="125"/>
    </row>
    <row r="162" spans="1:14" ht="15.75">
      <c r="A162" s="124"/>
      <c r="B162" s="125"/>
      <c r="C162" s="125"/>
      <c r="D162" s="125"/>
      <c r="E162" s="125"/>
      <c r="F162" s="125"/>
      <c r="G162" s="125"/>
      <c r="H162" s="125"/>
      <c r="I162" s="8"/>
      <c r="J162" s="8"/>
      <c r="K162" s="8"/>
      <c r="L162" s="9"/>
      <c r="M162" s="8"/>
      <c r="N162" s="125"/>
    </row>
    <row r="163" spans="1:14" ht="15.75">
      <c r="A163" s="124"/>
      <c r="B163" s="125"/>
      <c r="C163" s="125"/>
      <c r="D163" s="125"/>
      <c r="E163" s="125"/>
      <c r="F163" s="125"/>
      <c r="G163" s="125"/>
      <c r="H163" s="125"/>
      <c r="I163" s="8"/>
      <c r="J163" s="8"/>
      <c r="K163" s="8"/>
      <c r="L163" s="9"/>
      <c r="M163" s="8"/>
      <c r="N163" s="125"/>
    </row>
    <row r="164" spans="1:14" ht="15.75">
      <c r="A164" s="124"/>
      <c r="B164" s="125"/>
      <c r="C164" s="125"/>
      <c r="D164" s="125"/>
      <c r="E164" s="125"/>
      <c r="F164" s="125"/>
      <c r="G164" s="125"/>
      <c r="H164" s="125"/>
      <c r="I164" s="8"/>
      <c r="J164" s="8"/>
      <c r="K164" s="8"/>
      <c r="L164" s="9"/>
      <c r="M164" s="8"/>
      <c r="N164" s="125"/>
    </row>
    <row r="165" spans="1:14" ht="15.75">
      <c r="A165" s="124"/>
      <c r="B165" s="125"/>
      <c r="C165" s="125"/>
      <c r="D165" s="125"/>
      <c r="E165" s="125"/>
      <c r="F165" s="125"/>
      <c r="G165" s="125"/>
      <c r="H165" s="125"/>
      <c r="I165" s="8"/>
      <c r="J165" s="8"/>
      <c r="K165" s="8"/>
      <c r="L165" s="9"/>
      <c r="M165" s="8"/>
      <c r="N165" s="125"/>
    </row>
    <row r="166" spans="1:14" ht="15.75">
      <c r="A166" s="124"/>
      <c r="B166" s="125"/>
      <c r="C166" s="125"/>
      <c r="D166" s="125"/>
      <c r="E166" s="125"/>
      <c r="F166" s="125"/>
      <c r="G166" s="125"/>
      <c r="H166" s="125"/>
      <c r="I166" s="7"/>
      <c r="J166" s="8"/>
      <c r="K166" s="8"/>
      <c r="L166" s="7"/>
      <c r="M166" s="7"/>
      <c r="N166" s="125"/>
    </row>
    <row r="167" spans="1:14" ht="15.75">
      <c r="A167" s="124"/>
      <c r="B167" s="125"/>
      <c r="C167" s="125"/>
      <c r="D167" s="125"/>
      <c r="E167" s="125"/>
      <c r="F167" s="125"/>
      <c r="G167" s="125"/>
      <c r="H167" s="125"/>
      <c r="I167" s="8"/>
      <c r="J167" s="8"/>
      <c r="K167" s="8"/>
      <c r="L167" s="9"/>
      <c r="M167" s="8"/>
      <c r="N167" s="125"/>
    </row>
    <row r="168" spans="1:14" ht="15.75">
      <c r="A168" s="124"/>
      <c r="B168" s="125"/>
      <c r="C168" s="125"/>
      <c r="D168" s="125"/>
      <c r="E168" s="125"/>
      <c r="F168" s="125"/>
      <c r="G168" s="125"/>
      <c r="H168" s="125"/>
      <c r="I168" s="8"/>
      <c r="J168" s="8"/>
      <c r="K168" s="8"/>
      <c r="L168" s="9"/>
      <c r="M168" s="8"/>
      <c r="N168" s="125"/>
    </row>
    <row r="169" spans="1:14" ht="15.75">
      <c r="A169" s="124"/>
      <c r="B169" s="125"/>
      <c r="C169" s="125"/>
      <c r="D169" s="125"/>
      <c r="E169" s="125"/>
      <c r="F169" s="125"/>
      <c r="G169" s="125"/>
      <c r="H169" s="125"/>
      <c r="I169" s="8"/>
      <c r="J169" s="8"/>
      <c r="K169" s="8"/>
      <c r="L169" s="9"/>
      <c r="M169" s="8"/>
      <c r="N169" s="125"/>
    </row>
    <row r="170" spans="1:14" ht="15.75">
      <c r="A170" s="124"/>
      <c r="B170" s="125"/>
      <c r="C170" s="125"/>
      <c r="D170" s="125"/>
      <c r="E170" s="125"/>
      <c r="F170" s="125"/>
      <c r="G170" s="125"/>
      <c r="H170" s="125"/>
      <c r="I170" s="8"/>
      <c r="J170" s="8"/>
      <c r="K170" s="8"/>
      <c r="L170" s="9"/>
      <c r="M170" s="8"/>
      <c r="N170" s="125"/>
    </row>
    <row r="171" spans="1:14" ht="15.75">
      <c r="A171" s="124"/>
      <c r="B171" s="125"/>
      <c r="C171" s="125"/>
      <c r="D171" s="125"/>
      <c r="E171" s="125"/>
      <c r="F171" s="125"/>
      <c r="G171" s="125"/>
      <c r="H171" s="125"/>
      <c r="I171" s="8"/>
      <c r="J171" s="8"/>
      <c r="K171" s="8"/>
      <c r="L171" s="9"/>
      <c r="M171" s="8"/>
      <c r="N171" s="125"/>
    </row>
    <row r="172" spans="1:14" ht="15.75">
      <c r="A172" s="124"/>
      <c r="B172" s="125"/>
      <c r="C172" s="125"/>
      <c r="D172" s="125"/>
      <c r="E172" s="125"/>
      <c r="F172" s="125"/>
      <c r="G172" s="125"/>
      <c r="H172" s="125"/>
      <c r="I172" s="8"/>
      <c r="J172" s="8"/>
      <c r="K172" s="8"/>
      <c r="L172" s="9"/>
      <c r="M172" s="8"/>
      <c r="N172" s="125"/>
    </row>
    <row r="173" spans="1:14" ht="15.75">
      <c r="A173" s="124"/>
      <c r="B173" s="125"/>
      <c r="C173" s="125"/>
      <c r="D173" s="125"/>
      <c r="E173" s="125"/>
      <c r="F173" s="125"/>
      <c r="G173" s="125"/>
      <c r="H173" s="125"/>
      <c r="I173" s="8"/>
      <c r="J173" s="8"/>
      <c r="K173" s="8"/>
      <c r="L173" s="9"/>
      <c r="M173" s="8"/>
      <c r="N173" s="125"/>
    </row>
    <row r="174" spans="1:14" ht="15.75">
      <c r="A174" s="124"/>
      <c r="B174" s="125"/>
      <c r="C174" s="125"/>
      <c r="D174" s="125"/>
      <c r="E174" s="125"/>
      <c r="F174" s="125"/>
      <c r="G174" s="125"/>
      <c r="H174" s="125"/>
      <c r="I174" s="7"/>
      <c r="J174" s="8"/>
      <c r="K174" s="8"/>
      <c r="L174" s="7"/>
      <c r="M174" s="7"/>
      <c r="N174" s="125"/>
    </row>
    <row r="175" spans="1:14" ht="47.25" customHeight="1">
      <c r="A175" s="124"/>
      <c r="B175" s="125"/>
      <c r="C175" s="125"/>
      <c r="D175" s="125"/>
      <c r="E175" s="125"/>
      <c r="F175" s="125"/>
      <c r="G175" s="125"/>
      <c r="H175" s="125"/>
      <c r="I175" s="8"/>
      <c r="J175" s="8"/>
      <c r="K175" s="8"/>
      <c r="L175" s="9"/>
      <c r="M175" s="8"/>
      <c r="N175" s="125"/>
    </row>
    <row r="176" spans="1:14" ht="15.75">
      <c r="A176" s="124"/>
      <c r="B176" s="125"/>
      <c r="C176" s="125"/>
      <c r="D176" s="125"/>
      <c r="E176" s="125"/>
      <c r="F176" s="125"/>
      <c r="G176" s="125"/>
      <c r="H176" s="125"/>
      <c r="I176" s="8"/>
      <c r="J176" s="8"/>
      <c r="K176" s="8"/>
      <c r="L176" s="9"/>
      <c r="M176" s="8"/>
      <c r="N176" s="125"/>
    </row>
    <row r="177" spans="1:14" ht="15.75">
      <c r="A177" s="124"/>
      <c r="B177" s="125"/>
      <c r="C177" s="125"/>
      <c r="D177" s="125"/>
      <c r="E177" s="125"/>
      <c r="F177" s="125"/>
      <c r="G177" s="125"/>
      <c r="H177" s="125"/>
      <c r="I177" s="8"/>
      <c r="J177" s="8"/>
      <c r="K177" s="8"/>
      <c r="L177" s="9"/>
      <c r="M177" s="8"/>
      <c r="N177" s="125"/>
    </row>
    <row r="178" spans="1:14" ht="15.75">
      <c r="A178" s="124"/>
      <c r="B178" s="125"/>
      <c r="C178" s="125"/>
      <c r="D178" s="125"/>
      <c r="E178" s="125"/>
      <c r="F178" s="125"/>
      <c r="G178" s="125"/>
      <c r="H178" s="125"/>
      <c r="I178" s="8"/>
      <c r="J178" s="8"/>
      <c r="K178" s="8"/>
      <c r="L178" s="9"/>
      <c r="M178" s="8"/>
      <c r="N178" s="125"/>
    </row>
    <row r="179" spans="1:14" ht="15.75">
      <c r="A179" s="124"/>
      <c r="B179" s="125"/>
      <c r="C179" s="125"/>
      <c r="D179" s="125"/>
      <c r="E179" s="125"/>
      <c r="F179" s="125"/>
      <c r="G179" s="125"/>
      <c r="H179" s="125"/>
      <c r="I179" s="8"/>
      <c r="J179" s="8"/>
      <c r="K179" s="8"/>
      <c r="L179" s="9"/>
      <c r="M179" s="8"/>
      <c r="N179" s="125"/>
    </row>
    <row r="180" spans="1:14" ht="15.75">
      <c r="A180" s="124"/>
      <c r="B180" s="125"/>
      <c r="C180" s="125"/>
      <c r="D180" s="125"/>
      <c r="E180" s="125"/>
      <c r="F180" s="125"/>
      <c r="G180" s="125"/>
      <c r="H180" s="125"/>
      <c r="I180" s="8"/>
      <c r="J180" s="8"/>
      <c r="K180" s="8"/>
      <c r="L180" s="9"/>
      <c r="M180" s="8"/>
      <c r="N180" s="125"/>
    </row>
    <row r="181" spans="1:14" ht="15.75">
      <c r="A181" s="124"/>
      <c r="B181" s="125"/>
      <c r="C181" s="125"/>
      <c r="D181" s="125"/>
      <c r="E181" s="125"/>
      <c r="F181" s="125"/>
      <c r="G181" s="125"/>
      <c r="H181" s="125"/>
      <c r="I181" s="8"/>
      <c r="J181" s="8"/>
      <c r="K181" s="8"/>
      <c r="L181" s="9"/>
      <c r="M181" s="8"/>
      <c r="N181" s="125"/>
    </row>
    <row r="182" spans="1:14" ht="15.75">
      <c r="A182" s="124"/>
      <c r="B182" s="125"/>
      <c r="C182" s="125"/>
      <c r="D182" s="125"/>
      <c r="E182" s="125"/>
      <c r="F182" s="125"/>
      <c r="G182" s="125"/>
      <c r="H182" s="125"/>
      <c r="I182" s="7"/>
      <c r="J182" s="8"/>
      <c r="K182" s="8"/>
      <c r="L182" s="7"/>
      <c r="M182" s="7"/>
      <c r="N182" s="125"/>
    </row>
    <row r="183" spans="1:14" ht="15.75">
      <c r="A183" s="124"/>
      <c r="B183" s="125"/>
      <c r="C183" s="125"/>
      <c r="D183" s="125"/>
      <c r="E183" s="125"/>
      <c r="F183" s="125"/>
      <c r="G183" s="125"/>
      <c r="H183" s="125"/>
      <c r="I183" s="8"/>
      <c r="J183" s="8"/>
      <c r="K183" s="8"/>
      <c r="L183" s="9"/>
      <c r="M183" s="8"/>
      <c r="N183" s="125"/>
    </row>
    <row r="184" spans="1:14" ht="15.75">
      <c r="A184" s="124"/>
      <c r="B184" s="125"/>
      <c r="C184" s="125"/>
      <c r="D184" s="125"/>
      <c r="E184" s="125"/>
      <c r="F184" s="125"/>
      <c r="G184" s="125"/>
      <c r="H184" s="125"/>
      <c r="I184" s="8"/>
      <c r="J184" s="8"/>
      <c r="K184" s="8"/>
      <c r="L184" s="9"/>
      <c r="M184" s="8"/>
      <c r="N184" s="125"/>
    </row>
    <row r="185" spans="1:14" ht="15.75">
      <c r="A185" s="124"/>
      <c r="B185" s="125"/>
      <c r="C185" s="125"/>
      <c r="D185" s="125"/>
      <c r="E185" s="125"/>
      <c r="F185" s="125"/>
      <c r="G185" s="125"/>
      <c r="H185" s="125"/>
      <c r="I185" s="8"/>
      <c r="J185" s="8"/>
      <c r="K185" s="8"/>
      <c r="L185" s="9"/>
      <c r="M185" s="8"/>
      <c r="N185" s="125"/>
    </row>
    <row r="186" spans="1:14" ht="15.75">
      <c r="A186" s="124"/>
      <c r="B186" s="125"/>
      <c r="C186" s="125"/>
      <c r="D186" s="125"/>
      <c r="E186" s="125"/>
      <c r="F186" s="125"/>
      <c r="G186" s="125"/>
      <c r="H186" s="125"/>
      <c r="I186" s="8"/>
      <c r="J186" s="8"/>
      <c r="K186" s="8"/>
      <c r="L186" s="9"/>
      <c r="M186" s="8"/>
      <c r="N186" s="125"/>
    </row>
    <row r="187" spans="1:14" ht="15.75">
      <c r="A187" s="124"/>
      <c r="B187" s="125"/>
      <c r="C187" s="125"/>
      <c r="D187" s="125"/>
      <c r="E187" s="125"/>
      <c r="F187" s="125"/>
      <c r="G187" s="125"/>
      <c r="H187" s="125"/>
      <c r="I187" s="8"/>
      <c r="J187" s="8"/>
      <c r="K187" s="8"/>
      <c r="L187" s="9"/>
      <c r="M187" s="8"/>
      <c r="N187" s="125"/>
    </row>
    <row r="188" spans="1:14" ht="15.75">
      <c r="A188" s="124"/>
      <c r="B188" s="125"/>
      <c r="C188" s="125"/>
      <c r="D188" s="125"/>
      <c r="E188" s="125"/>
      <c r="F188" s="125"/>
      <c r="G188" s="125"/>
      <c r="H188" s="125"/>
      <c r="I188" s="8"/>
      <c r="J188" s="8"/>
      <c r="K188" s="8"/>
      <c r="L188" s="9"/>
      <c r="M188" s="8"/>
      <c r="N188" s="125"/>
    </row>
    <row r="189" spans="1:14" ht="15.75">
      <c r="A189" s="124"/>
      <c r="B189" s="125"/>
      <c r="C189" s="125"/>
      <c r="D189" s="125"/>
      <c r="E189" s="125"/>
      <c r="F189" s="125"/>
      <c r="G189" s="125"/>
      <c r="H189" s="125"/>
      <c r="I189" s="8"/>
      <c r="J189" s="8"/>
      <c r="K189" s="8"/>
      <c r="L189" s="9"/>
      <c r="M189" s="8"/>
      <c r="N189" s="125"/>
    </row>
    <row r="190" spans="1:14" ht="15.75">
      <c r="A190" s="124"/>
      <c r="B190" s="125"/>
      <c r="C190" s="125"/>
      <c r="D190" s="125"/>
      <c r="E190" s="125"/>
      <c r="F190" s="125"/>
      <c r="G190" s="125"/>
      <c r="H190" s="125"/>
      <c r="I190" s="7"/>
      <c r="J190" s="8"/>
      <c r="K190" s="8"/>
      <c r="L190" s="7"/>
      <c r="M190" s="7"/>
      <c r="N190" s="125"/>
    </row>
    <row r="191" spans="1:14" ht="47.25" customHeight="1">
      <c r="A191" s="124"/>
      <c r="B191" s="125"/>
      <c r="C191" s="125"/>
      <c r="D191" s="125"/>
      <c r="E191" s="125"/>
      <c r="F191" s="125"/>
      <c r="G191" s="125"/>
      <c r="H191" s="125"/>
      <c r="I191" s="8"/>
      <c r="J191" s="8"/>
      <c r="K191" s="8"/>
      <c r="L191" s="9"/>
      <c r="M191" s="8"/>
      <c r="N191" s="125"/>
    </row>
    <row r="192" spans="1:14" ht="15.75">
      <c r="A192" s="124"/>
      <c r="B192" s="125"/>
      <c r="C192" s="125"/>
      <c r="D192" s="125"/>
      <c r="E192" s="125"/>
      <c r="F192" s="125"/>
      <c r="G192" s="125"/>
      <c r="H192" s="125"/>
      <c r="I192" s="8"/>
      <c r="J192" s="8"/>
      <c r="K192" s="8"/>
      <c r="L192" s="9"/>
      <c r="M192" s="8"/>
      <c r="N192" s="125"/>
    </row>
    <row r="193" spans="1:14" ht="15.75">
      <c r="A193" s="124"/>
      <c r="B193" s="125"/>
      <c r="C193" s="125"/>
      <c r="D193" s="125"/>
      <c r="E193" s="125"/>
      <c r="F193" s="125"/>
      <c r="G193" s="125"/>
      <c r="H193" s="125"/>
      <c r="I193" s="8"/>
      <c r="J193" s="8"/>
      <c r="K193" s="8"/>
      <c r="L193" s="9"/>
      <c r="M193" s="8"/>
      <c r="N193" s="125"/>
    </row>
    <row r="194" spans="1:14" ht="15.75">
      <c r="A194" s="124"/>
      <c r="B194" s="125"/>
      <c r="C194" s="125"/>
      <c r="D194" s="125"/>
      <c r="E194" s="125"/>
      <c r="F194" s="125"/>
      <c r="G194" s="125"/>
      <c r="H194" s="125"/>
      <c r="I194" s="8"/>
      <c r="J194" s="8"/>
      <c r="K194" s="8"/>
      <c r="L194" s="9"/>
      <c r="M194" s="8"/>
      <c r="N194" s="125"/>
    </row>
    <row r="195" spans="1:14" ht="15.75">
      <c r="A195" s="124"/>
      <c r="B195" s="125"/>
      <c r="C195" s="125"/>
      <c r="D195" s="125"/>
      <c r="E195" s="125"/>
      <c r="F195" s="125"/>
      <c r="G195" s="125"/>
      <c r="H195" s="125"/>
      <c r="I195" s="8"/>
      <c r="J195" s="8"/>
      <c r="K195" s="8"/>
      <c r="L195" s="9"/>
      <c r="M195" s="8"/>
      <c r="N195" s="125"/>
    </row>
    <row r="196" spans="1:14" ht="15.75">
      <c r="A196" s="124"/>
      <c r="B196" s="125"/>
      <c r="C196" s="125"/>
      <c r="D196" s="125"/>
      <c r="E196" s="125"/>
      <c r="F196" s="125"/>
      <c r="G196" s="125"/>
      <c r="H196" s="125"/>
      <c r="I196" s="8"/>
      <c r="J196" s="8"/>
      <c r="K196" s="8"/>
      <c r="L196" s="9"/>
      <c r="M196" s="8"/>
      <c r="N196" s="125"/>
    </row>
    <row r="197" spans="1:14" ht="15.75">
      <c r="A197" s="124"/>
      <c r="B197" s="125"/>
      <c r="C197" s="125"/>
      <c r="D197" s="125"/>
      <c r="E197" s="125"/>
      <c r="F197" s="125"/>
      <c r="G197" s="125"/>
      <c r="H197" s="125"/>
      <c r="I197" s="8"/>
      <c r="J197" s="8"/>
      <c r="K197" s="8"/>
      <c r="L197" s="9"/>
      <c r="M197" s="8"/>
      <c r="N197" s="125"/>
    </row>
    <row r="198" spans="1:14" ht="84.75" customHeight="1">
      <c r="A198" s="124"/>
      <c r="B198" s="125"/>
      <c r="C198" s="125"/>
      <c r="D198" s="125"/>
      <c r="E198" s="125"/>
      <c r="F198" s="125"/>
      <c r="G198" s="125"/>
      <c r="H198" s="125"/>
      <c r="I198" s="7"/>
      <c r="J198" s="8"/>
      <c r="K198" s="8"/>
      <c r="L198" s="7"/>
      <c r="M198" s="7"/>
      <c r="N198" s="125"/>
    </row>
    <row r="199" spans="1:14" ht="15.75">
      <c r="A199" s="124"/>
      <c r="B199" s="125"/>
      <c r="C199" s="125"/>
      <c r="D199" s="125"/>
      <c r="E199" s="125"/>
      <c r="F199" s="125"/>
      <c r="G199" s="125"/>
      <c r="H199" s="125"/>
      <c r="I199" s="8"/>
      <c r="J199" s="8"/>
      <c r="K199" s="8"/>
      <c r="L199" s="9"/>
      <c r="M199" s="8"/>
      <c r="N199" s="125"/>
    </row>
    <row r="200" spans="1:14" ht="15.75">
      <c r="A200" s="124"/>
      <c r="B200" s="125"/>
      <c r="C200" s="125"/>
      <c r="D200" s="125"/>
      <c r="E200" s="125"/>
      <c r="F200" s="125"/>
      <c r="G200" s="125"/>
      <c r="H200" s="125"/>
      <c r="I200" s="8"/>
      <c r="J200" s="8"/>
      <c r="K200" s="8"/>
      <c r="L200" s="9"/>
      <c r="M200" s="8"/>
      <c r="N200" s="125"/>
    </row>
    <row r="201" spans="1:14" ht="15.75">
      <c r="A201" s="124"/>
      <c r="B201" s="125"/>
      <c r="C201" s="125"/>
      <c r="D201" s="125"/>
      <c r="E201" s="125"/>
      <c r="F201" s="125"/>
      <c r="G201" s="125"/>
      <c r="H201" s="125"/>
      <c r="I201" s="8"/>
      <c r="J201" s="8"/>
      <c r="K201" s="8"/>
      <c r="L201" s="9"/>
      <c r="M201" s="8"/>
      <c r="N201" s="125"/>
    </row>
    <row r="202" spans="1:14" ht="15.75">
      <c r="A202" s="124"/>
      <c r="B202" s="125"/>
      <c r="C202" s="125"/>
      <c r="D202" s="125"/>
      <c r="E202" s="125"/>
      <c r="F202" s="125"/>
      <c r="G202" s="125"/>
      <c r="H202" s="125"/>
      <c r="I202" s="8"/>
      <c r="J202" s="8"/>
      <c r="K202" s="8"/>
      <c r="L202" s="9"/>
      <c r="M202" s="8"/>
      <c r="N202" s="125"/>
    </row>
    <row r="203" spans="1:14" ht="15.75">
      <c r="A203" s="124"/>
      <c r="B203" s="125"/>
      <c r="C203" s="125"/>
      <c r="D203" s="125"/>
      <c r="E203" s="125"/>
      <c r="F203" s="125"/>
      <c r="G203" s="125"/>
      <c r="H203" s="125"/>
      <c r="I203" s="8"/>
      <c r="J203" s="8"/>
      <c r="K203" s="8"/>
      <c r="L203" s="9"/>
      <c r="M203" s="8"/>
      <c r="N203" s="125"/>
    </row>
    <row r="204" spans="1:14" ht="15.75">
      <c r="A204" s="124"/>
      <c r="B204" s="125"/>
      <c r="C204" s="125"/>
      <c r="D204" s="125"/>
      <c r="E204" s="125"/>
      <c r="F204" s="125"/>
      <c r="G204" s="125"/>
      <c r="H204" s="125"/>
      <c r="I204" s="8"/>
      <c r="J204" s="8"/>
      <c r="K204" s="8"/>
      <c r="L204" s="9"/>
      <c r="M204" s="8"/>
      <c r="N204" s="125"/>
    </row>
    <row r="205" spans="1:14" ht="15.75">
      <c r="A205" s="124"/>
      <c r="B205" s="125"/>
      <c r="C205" s="125"/>
      <c r="D205" s="125"/>
      <c r="E205" s="125"/>
      <c r="F205" s="125"/>
      <c r="G205" s="125"/>
      <c r="H205" s="125"/>
      <c r="I205" s="8"/>
      <c r="J205" s="8"/>
      <c r="K205" s="8"/>
      <c r="L205" s="9"/>
      <c r="M205" s="8"/>
      <c r="N205" s="125"/>
    </row>
    <row r="206" spans="1:14" ht="165.75" customHeight="1">
      <c r="A206" s="124"/>
      <c r="B206" s="125"/>
      <c r="C206" s="125"/>
      <c r="D206" s="125"/>
      <c r="E206" s="125"/>
      <c r="F206" s="125"/>
      <c r="G206" s="125"/>
      <c r="H206" s="125"/>
      <c r="I206" s="7"/>
      <c r="J206" s="8"/>
      <c r="K206" s="8"/>
      <c r="L206" s="7"/>
      <c r="M206" s="7"/>
      <c r="N206" s="125"/>
    </row>
    <row r="207" spans="1:14" ht="15.75">
      <c r="A207" s="124"/>
      <c r="B207" s="125"/>
      <c r="C207" s="125"/>
      <c r="D207" s="125"/>
      <c r="E207" s="125"/>
      <c r="F207" s="125"/>
      <c r="G207" s="125"/>
      <c r="H207" s="125"/>
      <c r="I207" s="8"/>
      <c r="J207" s="8"/>
      <c r="K207" s="8"/>
      <c r="L207" s="9"/>
      <c r="M207" s="8"/>
      <c r="N207" s="125"/>
    </row>
    <row r="208" spans="1:14" ht="15.75">
      <c r="A208" s="124"/>
      <c r="B208" s="125"/>
      <c r="C208" s="125"/>
      <c r="D208" s="125"/>
      <c r="E208" s="125"/>
      <c r="F208" s="125"/>
      <c r="G208" s="125"/>
      <c r="H208" s="125"/>
      <c r="I208" s="8"/>
      <c r="J208" s="8"/>
      <c r="K208" s="8"/>
      <c r="L208" s="9"/>
      <c r="M208" s="8"/>
      <c r="N208" s="125"/>
    </row>
    <row r="209" spans="1:14" ht="15.75">
      <c r="A209" s="124"/>
      <c r="B209" s="125"/>
      <c r="C209" s="125"/>
      <c r="D209" s="125"/>
      <c r="E209" s="125"/>
      <c r="F209" s="125"/>
      <c r="G209" s="125"/>
      <c r="H209" s="125"/>
      <c r="I209" s="8"/>
      <c r="J209" s="8"/>
      <c r="K209" s="8"/>
      <c r="L209" s="9"/>
      <c r="M209" s="8"/>
      <c r="N209" s="125"/>
    </row>
    <row r="210" spans="1:14" ht="15.75">
      <c r="A210" s="124"/>
      <c r="B210" s="125"/>
      <c r="C210" s="125"/>
      <c r="D210" s="125"/>
      <c r="E210" s="125"/>
      <c r="F210" s="125"/>
      <c r="G210" s="125"/>
      <c r="H210" s="125"/>
      <c r="I210" s="8"/>
      <c r="J210" s="8"/>
      <c r="K210" s="8"/>
      <c r="L210" s="9"/>
      <c r="M210" s="8"/>
      <c r="N210" s="125"/>
    </row>
    <row r="211" spans="1:14" ht="15.75">
      <c r="A211" s="124"/>
      <c r="B211" s="125"/>
      <c r="C211" s="125"/>
      <c r="D211" s="125"/>
      <c r="E211" s="125"/>
      <c r="F211" s="125"/>
      <c r="G211" s="125"/>
      <c r="H211" s="125"/>
      <c r="I211" s="8"/>
      <c r="J211" s="8"/>
      <c r="K211" s="8"/>
      <c r="L211" s="9"/>
      <c r="M211" s="8"/>
      <c r="N211" s="125"/>
    </row>
    <row r="212" spans="1:14" ht="15.75">
      <c r="A212" s="124"/>
      <c r="B212" s="125"/>
      <c r="C212" s="125"/>
      <c r="D212" s="125"/>
      <c r="E212" s="125"/>
      <c r="F212" s="125"/>
      <c r="G212" s="125"/>
      <c r="H212" s="125"/>
      <c r="I212" s="8"/>
      <c r="J212" s="8"/>
      <c r="K212" s="8"/>
      <c r="L212" s="9"/>
      <c r="M212" s="8"/>
      <c r="N212" s="125"/>
    </row>
    <row r="213" spans="1:14" ht="15.75">
      <c r="A213" s="124"/>
      <c r="B213" s="125"/>
      <c r="C213" s="125"/>
      <c r="D213" s="125"/>
      <c r="E213" s="125"/>
      <c r="F213" s="125"/>
      <c r="G213" s="125"/>
      <c r="H213" s="125"/>
      <c r="I213" s="8"/>
      <c r="J213" s="8"/>
      <c r="K213" s="8"/>
      <c r="L213" s="9"/>
      <c r="M213" s="8"/>
      <c r="N213" s="125"/>
    </row>
    <row r="214" spans="1:14" ht="15.75">
      <c r="A214" s="124"/>
      <c r="B214" s="125"/>
      <c r="C214" s="125"/>
      <c r="D214" s="125"/>
      <c r="E214" s="125"/>
      <c r="F214" s="125"/>
      <c r="G214" s="125"/>
      <c r="H214" s="125"/>
      <c r="I214" s="7"/>
      <c r="J214" s="8"/>
      <c r="K214" s="8"/>
      <c r="L214" s="7"/>
      <c r="M214" s="7"/>
      <c r="N214" s="125"/>
    </row>
    <row r="215" spans="1:14" ht="47.25" customHeight="1">
      <c r="A215" s="124"/>
      <c r="B215" s="125"/>
      <c r="C215" s="125"/>
      <c r="D215" s="125"/>
      <c r="E215" s="125"/>
      <c r="F215" s="125"/>
      <c r="G215" s="125"/>
      <c r="H215" s="125"/>
      <c r="I215" s="8"/>
      <c r="J215" s="8"/>
      <c r="K215" s="8"/>
      <c r="L215" s="9"/>
      <c r="M215" s="8"/>
      <c r="N215" s="125"/>
    </row>
    <row r="216" spans="1:14" ht="15.75">
      <c r="A216" s="124"/>
      <c r="B216" s="125"/>
      <c r="C216" s="125"/>
      <c r="D216" s="125"/>
      <c r="E216" s="125"/>
      <c r="F216" s="125"/>
      <c r="G216" s="125"/>
      <c r="H216" s="125"/>
      <c r="I216" s="8"/>
      <c r="J216" s="8"/>
      <c r="K216" s="8"/>
      <c r="L216" s="9"/>
      <c r="M216" s="8"/>
      <c r="N216" s="125"/>
    </row>
    <row r="217" spans="1:14" ht="15.75">
      <c r="A217" s="124"/>
      <c r="B217" s="125"/>
      <c r="C217" s="125"/>
      <c r="D217" s="125"/>
      <c r="E217" s="125"/>
      <c r="F217" s="125"/>
      <c r="G217" s="125"/>
      <c r="H217" s="125"/>
      <c r="I217" s="8"/>
      <c r="J217" s="8"/>
      <c r="K217" s="8"/>
      <c r="L217" s="9"/>
      <c r="M217" s="8"/>
      <c r="N217" s="125"/>
    </row>
    <row r="218" spans="1:14" ht="15.75">
      <c r="A218" s="124"/>
      <c r="B218" s="125"/>
      <c r="C218" s="125"/>
      <c r="D218" s="125"/>
      <c r="E218" s="125"/>
      <c r="F218" s="125"/>
      <c r="G218" s="125"/>
      <c r="H218" s="125"/>
      <c r="I218" s="8"/>
      <c r="J218" s="8"/>
      <c r="K218" s="8"/>
      <c r="L218" s="9"/>
      <c r="M218" s="8"/>
      <c r="N218" s="125"/>
    </row>
    <row r="219" spans="1:14" ht="15.75">
      <c r="A219" s="124"/>
      <c r="B219" s="125"/>
      <c r="C219" s="125"/>
      <c r="D219" s="125"/>
      <c r="E219" s="125"/>
      <c r="F219" s="125"/>
      <c r="G219" s="125"/>
      <c r="H219" s="125"/>
      <c r="I219" s="8"/>
      <c r="J219" s="8"/>
      <c r="K219" s="8"/>
      <c r="L219" s="9"/>
      <c r="M219" s="8"/>
      <c r="N219" s="125"/>
    </row>
    <row r="220" spans="1:14" ht="15.75">
      <c r="A220" s="124"/>
      <c r="B220" s="125"/>
      <c r="C220" s="125"/>
      <c r="D220" s="125"/>
      <c r="E220" s="125"/>
      <c r="F220" s="125"/>
      <c r="G220" s="125"/>
      <c r="H220" s="125"/>
      <c r="I220" s="8"/>
      <c r="J220" s="8"/>
      <c r="K220" s="8"/>
      <c r="L220" s="9"/>
      <c r="M220" s="8"/>
      <c r="N220" s="125"/>
    </row>
    <row r="221" spans="1:14" ht="15.75">
      <c r="A221" s="124"/>
      <c r="B221" s="125"/>
      <c r="C221" s="125"/>
      <c r="D221" s="125"/>
      <c r="E221" s="125"/>
      <c r="F221" s="125"/>
      <c r="G221" s="125"/>
      <c r="H221" s="125"/>
      <c r="I221" s="8"/>
      <c r="J221" s="8"/>
      <c r="K221" s="8"/>
      <c r="L221" s="9"/>
      <c r="M221" s="8"/>
      <c r="N221" s="125"/>
    </row>
    <row r="222" spans="1:14" ht="30.75" customHeight="1">
      <c r="A222" s="124"/>
      <c r="B222" s="125"/>
      <c r="C222" s="125"/>
      <c r="D222" s="125"/>
      <c r="E222" s="125"/>
      <c r="F222" s="125"/>
      <c r="G222" s="125"/>
      <c r="H222" s="125"/>
      <c r="I222" s="7"/>
      <c r="J222" s="8"/>
      <c r="K222" s="8"/>
      <c r="L222" s="7"/>
      <c r="M222" s="7"/>
      <c r="N222" s="125"/>
    </row>
    <row r="223" spans="1:14" ht="15.75">
      <c r="A223" s="124"/>
      <c r="B223" s="125"/>
      <c r="C223" s="125"/>
      <c r="D223" s="125"/>
      <c r="E223" s="125"/>
      <c r="F223" s="125"/>
      <c r="G223" s="125"/>
      <c r="H223" s="125"/>
      <c r="I223" s="8"/>
      <c r="J223" s="8"/>
      <c r="K223" s="8"/>
      <c r="L223" s="9"/>
      <c r="M223" s="8"/>
      <c r="N223" s="125"/>
    </row>
    <row r="224" spans="1:14" ht="15.75">
      <c r="A224" s="124"/>
      <c r="B224" s="125"/>
      <c r="C224" s="125"/>
      <c r="D224" s="125"/>
      <c r="E224" s="125"/>
      <c r="F224" s="125"/>
      <c r="G224" s="125"/>
      <c r="H224" s="125"/>
      <c r="I224" s="8"/>
      <c r="J224" s="8"/>
      <c r="K224" s="8"/>
      <c r="L224" s="9"/>
      <c r="M224" s="8"/>
      <c r="N224" s="125"/>
    </row>
    <row r="225" spans="1:14" ht="15.75">
      <c r="A225" s="124"/>
      <c r="B225" s="125"/>
      <c r="C225" s="125"/>
      <c r="D225" s="125"/>
      <c r="E225" s="125"/>
      <c r="F225" s="125"/>
      <c r="G225" s="125"/>
      <c r="H225" s="125"/>
      <c r="I225" s="8"/>
      <c r="J225" s="8"/>
      <c r="K225" s="8"/>
      <c r="L225" s="9"/>
      <c r="M225" s="8"/>
      <c r="N225" s="125"/>
    </row>
    <row r="226" spans="1:14" ht="15.75">
      <c r="A226" s="124"/>
      <c r="B226" s="125"/>
      <c r="C226" s="125"/>
      <c r="D226" s="125"/>
      <c r="E226" s="125"/>
      <c r="F226" s="125"/>
      <c r="G226" s="125"/>
      <c r="H226" s="125"/>
      <c r="I226" s="8"/>
      <c r="J226" s="8"/>
      <c r="K226" s="8"/>
      <c r="L226" s="9"/>
      <c r="M226" s="8"/>
      <c r="N226" s="125"/>
    </row>
    <row r="227" spans="1:14" ht="15.75">
      <c r="A227" s="124"/>
      <c r="B227" s="125"/>
      <c r="C227" s="125"/>
      <c r="D227" s="125"/>
      <c r="E227" s="125"/>
      <c r="F227" s="125"/>
      <c r="G227" s="125"/>
      <c r="H227" s="125"/>
      <c r="I227" s="8"/>
      <c r="J227" s="8"/>
      <c r="K227" s="8"/>
      <c r="L227" s="9"/>
      <c r="M227" s="8"/>
      <c r="N227" s="125"/>
    </row>
    <row r="228" spans="1:14" ht="15.75">
      <c r="A228" s="124"/>
      <c r="B228" s="125"/>
      <c r="C228" s="125"/>
      <c r="D228" s="125"/>
      <c r="E228" s="125"/>
      <c r="F228" s="125"/>
      <c r="G228" s="125"/>
      <c r="H228" s="125"/>
      <c r="I228" s="8"/>
      <c r="J228" s="8"/>
      <c r="K228" s="8"/>
      <c r="L228" s="9"/>
      <c r="M228" s="8"/>
      <c r="N228" s="125"/>
    </row>
    <row r="229" spans="1:14" ht="15.75">
      <c r="A229" s="124"/>
      <c r="B229" s="125"/>
      <c r="C229" s="125"/>
      <c r="D229" s="125"/>
      <c r="E229" s="125"/>
      <c r="F229" s="125"/>
      <c r="G229" s="125"/>
      <c r="H229" s="125"/>
      <c r="I229" s="8"/>
      <c r="J229" s="8"/>
      <c r="K229" s="8"/>
      <c r="L229" s="9"/>
      <c r="M229" s="8"/>
      <c r="N229" s="125"/>
    </row>
    <row r="230" spans="1:14" ht="15.75">
      <c r="A230" s="124"/>
      <c r="B230" s="125"/>
      <c r="C230" s="125"/>
      <c r="D230" s="125"/>
      <c r="E230" s="125"/>
      <c r="F230" s="125"/>
      <c r="G230" s="125"/>
      <c r="H230" s="125"/>
      <c r="I230" s="7"/>
      <c r="J230" s="8"/>
      <c r="K230" s="8"/>
      <c r="L230" s="7"/>
      <c r="M230" s="7"/>
      <c r="N230" s="125"/>
    </row>
    <row r="231" spans="1:14" ht="15.75">
      <c r="A231" s="124"/>
      <c r="B231" s="125"/>
      <c r="C231" s="125"/>
      <c r="D231" s="125"/>
      <c r="E231" s="125"/>
      <c r="F231" s="125"/>
      <c r="G231" s="125"/>
      <c r="H231" s="125"/>
      <c r="I231" s="8"/>
      <c r="J231" s="8"/>
      <c r="K231" s="8"/>
      <c r="L231" s="9"/>
      <c r="M231" s="8"/>
      <c r="N231" s="125"/>
    </row>
    <row r="232" spans="1:14" ht="15.75">
      <c r="A232" s="124"/>
      <c r="B232" s="125"/>
      <c r="C232" s="125"/>
      <c r="D232" s="125"/>
      <c r="E232" s="125"/>
      <c r="F232" s="125"/>
      <c r="G232" s="125"/>
      <c r="H232" s="125"/>
      <c r="I232" s="8"/>
      <c r="J232" s="8"/>
      <c r="K232" s="8"/>
      <c r="L232" s="9"/>
      <c r="M232" s="8"/>
      <c r="N232" s="125"/>
    </row>
    <row r="233" spans="1:14" ht="15.75">
      <c r="A233" s="124"/>
      <c r="B233" s="125"/>
      <c r="C233" s="125"/>
      <c r="D233" s="125"/>
      <c r="E233" s="125"/>
      <c r="F233" s="125"/>
      <c r="G233" s="125"/>
      <c r="H233" s="125"/>
      <c r="I233" s="8"/>
      <c r="J233" s="8"/>
      <c r="K233" s="8"/>
      <c r="L233" s="9"/>
      <c r="M233" s="8"/>
      <c r="N233" s="125"/>
    </row>
    <row r="234" spans="1:14" ht="15.75">
      <c r="A234" s="124"/>
      <c r="B234" s="125"/>
      <c r="C234" s="125"/>
      <c r="D234" s="125"/>
      <c r="E234" s="125"/>
      <c r="F234" s="125"/>
      <c r="G234" s="125"/>
      <c r="H234" s="125"/>
      <c r="I234" s="8"/>
      <c r="J234" s="8"/>
      <c r="K234" s="8"/>
      <c r="L234" s="9"/>
      <c r="M234" s="8"/>
      <c r="N234" s="125"/>
    </row>
    <row r="235" spans="1:14" ht="15.75">
      <c r="A235" s="124"/>
      <c r="B235" s="125"/>
      <c r="C235" s="125"/>
      <c r="D235" s="125"/>
      <c r="E235" s="125"/>
      <c r="F235" s="125"/>
      <c r="G235" s="125"/>
      <c r="H235" s="125"/>
      <c r="I235" s="8"/>
      <c r="J235" s="8"/>
      <c r="K235" s="8"/>
      <c r="L235" s="9"/>
      <c r="M235" s="8"/>
      <c r="N235" s="125"/>
    </row>
    <row r="236" spans="1:14" ht="15.75">
      <c r="A236" s="124"/>
      <c r="B236" s="125"/>
      <c r="C236" s="125"/>
      <c r="D236" s="125"/>
      <c r="E236" s="125"/>
      <c r="F236" s="125"/>
      <c r="G236" s="125"/>
      <c r="H236" s="125"/>
      <c r="I236" s="8"/>
      <c r="J236" s="8"/>
      <c r="K236" s="8"/>
      <c r="L236" s="9"/>
      <c r="M236" s="8"/>
      <c r="N236" s="125"/>
    </row>
    <row r="237" spans="1:14" ht="15.75">
      <c r="A237" s="124"/>
      <c r="B237" s="125"/>
      <c r="C237" s="125"/>
      <c r="D237" s="125"/>
      <c r="E237" s="125"/>
      <c r="F237" s="125"/>
      <c r="G237" s="125"/>
      <c r="H237" s="125"/>
      <c r="I237" s="8"/>
      <c r="J237" s="8"/>
      <c r="K237" s="8"/>
      <c r="L237" s="9"/>
      <c r="M237" s="8"/>
      <c r="N237" s="125"/>
    </row>
    <row r="238" spans="1:14" ht="15.75">
      <c r="A238" s="124"/>
      <c r="B238" s="125"/>
      <c r="C238" s="125"/>
      <c r="D238" s="125"/>
      <c r="E238" s="125"/>
      <c r="F238" s="125"/>
      <c r="G238" s="125"/>
      <c r="H238" s="125"/>
      <c r="I238" s="7"/>
      <c r="J238" s="8"/>
      <c r="K238" s="8"/>
      <c r="L238" s="7"/>
      <c r="M238" s="7"/>
      <c r="N238" s="125"/>
    </row>
    <row r="239" spans="1:14" ht="47.25" customHeight="1">
      <c r="A239" s="124"/>
      <c r="B239" s="125"/>
      <c r="C239" s="125"/>
      <c r="D239" s="125"/>
      <c r="E239" s="125"/>
      <c r="F239" s="125"/>
      <c r="G239" s="125"/>
      <c r="H239" s="125"/>
      <c r="I239" s="8"/>
      <c r="J239" s="8"/>
      <c r="K239" s="8"/>
      <c r="L239" s="9"/>
      <c r="M239" s="8"/>
      <c r="N239" s="125"/>
    </row>
    <row r="240" spans="1:14" ht="15.75">
      <c r="A240" s="124"/>
      <c r="B240" s="125"/>
      <c r="C240" s="125"/>
      <c r="D240" s="125"/>
      <c r="E240" s="125"/>
      <c r="F240" s="125"/>
      <c r="G240" s="125"/>
      <c r="H240" s="125"/>
      <c r="I240" s="8"/>
      <c r="J240" s="8"/>
      <c r="K240" s="8"/>
      <c r="L240" s="9"/>
      <c r="M240" s="8"/>
      <c r="N240" s="125"/>
    </row>
    <row r="241" spans="1:14" ht="15.75">
      <c r="A241" s="124"/>
      <c r="B241" s="125"/>
      <c r="C241" s="125"/>
      <c r="D241" s="125"/>
      <c r="E241" s="125"/>
      <c r="F241" s="125"/>
      <c r="G241" s="125"/>
      <c r="H241" s="125"/>
      <c r="I241" s="8"/>
      <c r="J241" s="8"/>
      <c r="K241" s="8"/>
      <c r="L241" s="9"/>
      <c r="M241" s="8"/>
      <c r="N241" s="125"/>
    </row>
    <row r="242" spans="1:14" ht="15.75">
      <c r="A242" s="124"/>
      <c r="B242" s="125"/>
      <c r="C242" s="125"/>
      <c r="D242" s="125"/>
      <c r="E242" s="125"/>
      <c r="F242" s="125"/>
      <c r="G242" s="125"/>
      <c r="H242" s="125"/>
      <c r="I242" s="8"/>
      <c r="J242" s="8"/>
      <c r="K242" s="8"/>
      <c r="L242" s="9"/>
      <c r="M242" s="8"/>
      <c r="N242" s="125"/>
    </row>
    <row r="243" spans="1:14" ht="15.75">
      <c r="A243" s="124"/>
      <c r="B243" s="125"/>
      <c r="C243" s="125"/>
      <c r="D243" s="125"/>
      <c r="E243" s="125"/>
      <c r="F243" s="125"/>
      <c r="G243" s="125"/>
      <c r="H243" s="125"/>
      <c r="I243" s="8"/>
      <c r="J243" s="8"/>
      <c r="K243" s="8"/>
      <c r="L243" s="9"/>
      <c r="M243" s="8"/>
      <c r="N243" s="125"/>
    </row>
    <row r="244" spans="1:14" ht="15.75">
      <c r="A244" s="124"/>
      <c r="B244" s="125"/>
      <c r="C244" s="125"/>
      <c r="D244" s="125"/>
      <c r="E244" s="125"/>
      <c r="F244" s="125"/>
      <c r="G244" s="125"/>
      <c r="H244" s="125"/>
      <c r="I244" s="8"/>
      <c r="J244" s="8"/>
      <c r="K244" s="8"/>
      <c r="L244" s="9"/>
      <c r="M244" s="8"/>
      <c r="N244" s="125"/>
    </row>
    <row r="245" spans="1:14" ht="15.75">
      <c r="A245" s="124"/>
      <c r="B245" s="125"/>
      <c r="C245" s="125"/>
      <c r="D245" s="125"/>
      <c r="E245" s="125"/>
      <c r="F245" s="125"/>
      <c r="G245" s="125"/>
      <c r="H245" s="125"/>
      <c r="I245" s="8"/>
      <c r="J245" s="8"/>
      <c r="K245" s="8"/>
      <c r="L245" s="9"/>
      <c r="M245" s="8"/>
      <c r="N245" s="125"/>
    </row>
    <row r="246" spans="1:14" ht="15.75">
      <c r="A246" s="124"/>
      <c r="B246" s="125"/>
      <c r="C246" s="125"/>
      <c r="D246" s="125"/>
      <c r="E246" s="125"/>
      <c r="F246" s="125"/>
      <c r="G246" s="125"/>
      <c r="H246" s="125"/>
      <c r="I246" s="7"/>
      <c r="J246" s="8"/>
      <c r="K246" s="8"/>
      <c r="L246" s="7"/>
      <c r="M246" s="7"/>
      <c r="N246" s="125"/>
    </row>
    <row r="247" spans="1:14" ht="15.75">
      <c r="A247" s="124"/>
      <c r="B247" s="125"/>
      <c r="C247" s="125"/>
      <c r="D247" s="125"/>
      <c r="E247" s="125"/>
      <c r="F247" s="125"/>
      <c r="G247" s="125"/>
      <c r="H247" s="125"/>
      <c r="I247" s="8"/>
      <c r="J247" s="8"/>
      <c r="K247" s="8"/>
      <c r="L247" s="9"/>
      <c r="M247" s="8"/>
      <c r="N247" s="125"/>
    </row>
    <row r="248" spans="1:14" ht="15.75">
      <c r="A248" s="124"/>
      <c r="B248" s="125"/>
      <c r="C248" s="125"/>
      <c r="D248" s="125"/>
      <c r="E248" s="125"/>
      <c r="F248" s="125"/>
      <c r="G248" s="125"/>
      <c r="H248" s="125"/>
      <c r="I248" s="8"/>
      <c r="J248" s="8"/>
      <c r="K248" s="8"/>
      <c r="L248" s="9"/>
      <c r="M248" s="8"/>
      <c r="N248" s="125"/>
    </row>
    <row r="249" spans="1:14" ht="15.75">
      <c r="A249" s="124"/>
      <c r="B249" s="125"/>
      <c r="C249" s="125"/>
      <c r="D249" s="125"/>
      <c r="E249" s="125"/>
      <c r="F249" s="125"/>
      <c r="G249" s="125"/>
      <c r="H249" s="125"/>
      <c r="I249" s="8"/>
      <c r="J249" s="8"/>
      <c r="K249" s="8"/>
      <c r="L249" s="9"/>
      <c r="M249" s="8"/>
      <c r="N249" s="125"/>
    </row>
    <row r="250" spans="1:14" ht="15.75">
      <c r="A250" s="124"/>
      <c r="B250" s="125"/>
      <c r="C250" s="125"/>
      <c r="D250" s="125"/>
      <c r="E250" s="125"/>
      <c r="F250" s="125"/>
      <c r="G250" s="125"/>
      <c r="H250" s="125"/>
      <c r="I250" s="8"/>
      <c r="J250" s="8"/>
      <c r="K250" s="8"/>
      <c r="L250" s="9"/>
      <c r="M250" s="8"/>
      <c r="N250" s="125"/>
    </row>
    <row r="251" spans="1:14" ht="15.75">
      <c r="A251" s="124"/>
      <c r="B251" s="125"/>
      <c r="C251" s="125"/>
      <c r="D251" s="125"/>
      <c r="E251" s="125"/>
      <c r="F251" s="125"/>
      <c r="G251" s="125"/>
      <c r="H251" s="125"/>
      <c r="I251" s="8"/>
      <c r="J251" s="8"/>
      <c r="K251" s="8"/>
      <c r="L251" s="9"/>
      <c r="M251" s="8"/>
      <c r="N251" s="125"/>
    </row>
    <row r="252" spans="1:14" ht="15.75">
      <c r="A252" s="124"/>
      <c r="B252" s="125"/>
      <c r="C252" s="125"/>
      <c r="D252" s="125"/>
      <c r="E252" s="125"/>
      <c r="F252" s="125"/>
      <c r="G252" s="125"/>
      <c r="H252" s="125"/>
      <c r="I252" s="8"/>
      <c r="J252" s="8"/>
      <c r="K252" s="8"/>
      <c r="L252" s="9"/>
      <c r="M252" s="8"/>
      <c r="N252" s="125"/>
    </row>
    <row r="253" spans="1:14" ht="15.75">
      <c r="A253" s="124"/>
      <c r="B253" s="125"/>
      <c r="C253" s="125"/>
      <c r="D253" s="125"/>
      <c r="E253" s="125"/>
      <c r="F253" s="125"/>
      <c r="G253" s="125"/>
      <c r="H253" s="125"/>
      <c r="I253" s="8"/>
      <c r="J253" s="8"/>
      <c r="K253" s="8"/>
      <c r="L253" s="9"/>
      <c r="M253" s="8"/>
      <c r="N253" s="125"/>
    </row>
    <row r="254" spans="1:14" ht="15.75">
      <c r="A254" s="124"/>
      <c r="B254" s="125"/>
      <c r="C254" s="125"/>
      <c r="D254" s="125"/>
      <c r="E254" s="125"/>
      <c r="F254" s="125"/>
      <c r="G254" s="125"/>
      <c r="H254" s="125"/>
      <c r="I254" s="7"/>
      <c r="J254" s="8"/>
      <c r="K254" s="8"/>
      <c r="L254" s="7"/>
      <c r="M254" s="7"/>
      <c r="N254" s="125"/>
    </row>
    <row r="255" spans="1:14" ht="15.75">
      <c r="A255" s="124"/>
      <c r="B255" s="125"/>
      <c r="C255" s="125"/>
      <c r="D255" s="125"/>
      <c r="E255" s="125"/>
      <c r="F255" s="125"/>
      <c r="G255" s="125"/>
      <c r="H255" s="125"/>
      <c r="I255" s="8"/>
      <c r="J255" s="8"/>
      <c r="K255" s="8"/>
      <c r="L255" s="9"/>
      <c r="M255" s="8"/>
      <c r="N255" s="125"/>
    </row>
    <row r="256" spans="1:14" ht="15.75">
      <c r="A256" s="124"/>
      <c r="B256" s="125"/>
      <c r="C256" s="125"/>
      <c r="D256" s="125"/>
      <c r="E256" s="125"/>
      <c r="F256" s="125"/>
      <c r="G256" s="125"/>
      <c r="H256" s="125"/>
      <c r="I256" s="8"/>
      <c r="J256" s="8"/>
      <c r="K256" s="8"/>
      <c r="L256" s="9"/>
      <c r="M256" s="8"/>
      <c r="N256" s="125"/>
    </row>
    <row r="257" spans="1:14" ht="15.75">
      <c r="A257" s="124"/>
      <c r="B257" s="125"/>
      <c r="C257" s="125"/>
      <c r="D257" s="125"/>
      <c r="E257" s="125"/>
      <c r="F257" s="125"/>
      <c r="G257" s="125"/>
      <c r="H257" s="125"/>
      <c r="I257" s="8"/>
      <c r="J257" s="8"/>
      <c r="K257" s="8"/>
      <c r="L257" s="9"/>
      <c r="M257" s="8"/>
      <c r="N257" s="125"/>
    </row>
    <row r="258" spans="1:14" ht="15.75">
      <c r="A258" s="124"/>
      <c r="B258" s="125"/>
      <c r="C258" s="125"/>
      <c r="D258" s="125"/>
      <c r="E258" s="125"/>
      <c r="F258" s="125"/>
      <c r="G258" s="125"/>
      <c r="H258" s="125"/>
      <c r="I258" s="8"/>
      <c r="J258" s="8"/>
      <c r="K258" s="8"/>
      <c r="L258" s="9"/>
      <c r="M258" s="8"/>
      <c r="N258" s="125"/>
    </row>
    <row r="259" spans="1:14" ht="15.75">
      <c r="A259" s="124"/>
      <c r="B259" s="125"/>
      <c r="C259" s="125"/>
      <c r="D259" s="125"/>
      <c r="E259" s="125"/>
      <c r="F259" s="125"/>
      <c r="G259" s="125"/>
      <c r="H259" s="125"/>
      <c r="I259" s="8"/>
      <c r="J259" s="8"/>
      <c r="K259" s="8"/>
      <c r="L259" s="9"/>
      <c r="M259" s="8"/>
      <c r="N259" s="125"/>
    </row>
    <row r="260" spans="1:14" ht="15.75">
      <c r="A260" s="124"/>
      <c r="B260" s="125"/>
      <c r="C260" s="125"/>
      <c r="D260" s="125"/>
      <c r="E260" s="125"/>
      <c r="F260" s="125"/>
      <c r="G260" s="125"/>
      <c r="H260" s="125"/>
      <c r="I260" s="8"/>
      <c r="J260" s="8"/>
      <c r="K260" s="8"/>
      <c r="L260" s="9"/>
      <c r="M260" s="8"/>
      <c r="N260" s="125"/>
    </row>
    <row r="261" spans="1:14" ht="15.75">
      <c r="A261" s="124"/>
      <c r="B261" s="125"/>
      <c r="C261" s="125"/>
      <c r="D261" s="125"/>
      <c r="E261" s="125"/>
      <c r="F261" s="125"/>
      <c r="G261" s="125"/>
      <c r="H261" s="125"/>
      <c r="I261" s="8"/>
      <c r="J261" s="8"/>
      <c r="K261" s="8"/>
      <c r="L261" s="9"/>
      <c r="M261" s="8"/>
      <c r="N261" s="125"/>
    </row>
    <row r="262" spans="1:14" ht="15.75">
      <c r="A262" s="124"/>
      <c r="B262" s="125"/>
      <c r="C262" s="125"/>
      <c r="D262" s="125"/>
      <c r="E262" s="125"/>
      <c r="F262" s="125"/>
      <c r="G262" s="125"/>
      <c r="H262" s="125"/>
      <c r="I262" s="7"/>
      <c r="J262" s="8"/>
      <c r="K262" s="8"/>
      <c r="L262" s="7"/>
      <c r="M262" s="7"/>
      <c r="N262" s="125"/>
    </row>
    <row r="263" spans="1:14" ht="15.75">
      <c r="A263" s="124"/>
      <c r="B263" s="125"/>
      <c r="C263" s="125"/>
      <c r="D263" s="125"/>
      <c r="E263" s="125"/>
      <c r="F263" s="125"/>
      <c r="G263" s="125"/>
      <c r="H263" s="125"/>
      <c r="I263" s="8"/>
      <c r="J263" s="8"/>
      <c r="K263" s="8"/>
      <c r="L263" s="9"/>
      <c r="M263" s="8"/>
      <c r="N263" s="125"/>
    </row>
    <row r="264" spans="1:14" ht="15.75">
      <c r="A264" s="124"/>
      <c r="B264" s="125"/>
      <c r="C264" s="125"/>
      <c r="D264" s="125"/>
      <c r="E264" s="125"/>
      <c r="F264" s="125"/>
      <c r="G264" s="125"/>
      <c r="H264" s="125"/>
      <c r="I264" s="8"/>
      <c r="J264" s="8"/>
      <c r="K264" s="8"/>
      <c r="L264" s="9"/>
      <c r="M264" s="8"/>
      <c r="N264" s="125"/>
    </row>
    <row r="265" spans="1:14" ht="15.75">
      <c r="A265" s="124"/>
      <c r="B265" s="125"/>
      <c r="C265" s="125"/>
      <c r="D265" s="125"/>
      <c r="E265" s="125"/>
      <c r="F265" s="125"/>
      <c r="G265" s="125"/>
      <c r="H265" s="125"/>
      <c r="I265" s="8"/>
      <c r="J265" s="8"/>
      <c r="K265" s="8"/>
      <c r="L265" s="9"/>
      <c r="M265" s="8"/>
      <c r="N265" s="125"/>
    </row>
    <row r="266" spans="1:14" ht="15.75">
      <c r="A266" s="124"/>
      <c r="B266" s="125"/>
      <c r="C266" s="125"/>
      <c r="D266" s="125"/>
      <c r="E266" s="125"/>
      <c r="F266" s="125"/>
      <c r="G266" s="125"/>
      <c r="H266" s="125"/>
      <c r="I266" s="8"/>
      <c r="J266" s="8"/>
      <c r="K266" s="8"/>
      <c r="L266" s="9"/>
      <c r="M266" s="8"/>
      <c r="N266" s="125"/>
    </row>
    <row r="267" spans="1:14" ht="15.75">
      <c r="A267" s="124"/>
      <c r="B267" s="125"/>
      <c r="C267" s="125"/>
      <c r="D267" s="125"/>
      <c r="E267" s="125"/>
      <c r="F267" s="125"/>
      <c r="G267" s="125"/>
      <c r="H267" s="125"/>
      <c r="I267" s="8"/>
      <c r="J267" s="8"/>
      <c r="K267" s="8"/>
      <c r="L267" s="9"/>
      <c r="M267" s="8"/>
      <c r="N267" s="125"/>
    </row>
    <row r="268" spans="1:14" ht="15.75">
      <c r="A268" s="124"/>
      <c r="B268" s="125"/>
      <c r="C268" s="125"/>
      <c r="D268" s="125"/>
      <c r="E268" s="125"/>
      <c r="F268" s="125"/>
      <c r="G268" s="125"/>
      <c r="H268" s="125"/>
      <c r="I268" s="8"/>
      <c r="J268" s="8"/>
      <c r="K268" s="8"/>
      <c r="L268" s="9"/>
      <c r="M268" s="8"/>
      <c r="N268" s="125"/>
    </row>
    <row r="269" spans="1:14" ht="15.75">
      <c r="A269" s="124"/>
      <c r="B269" s="125"/>
      <c r="C269" s="125"/>
      <c r="D269" s="125"/>
      <c r="E269" s="125"/>
      <c r="F269" s="125"/>
      <c r="G269" s="125"/>
      <c r="H269" s="125"/>
      <c r="I269" s="8"/>
      <c r="J269" s="8"/>
      <c r="K269" s="8"/>
      <c r="L269" s="9"/>
      <c r="M269" s="8"/>
      <c r="N269" s="125"/>
    </row>
    <row r="270" spans="1:14" ht="15.75">
      <c r="A270" s="124"/>
      <c r="B270" s="125"/>
      <c r="C270" s="125"/>
      <c r="D270" s="125"/>
      <c r="E270" s="125"/>
      <c r="F270" s="125"/>
      <c r="G270" s="125"/>
      <c r="H270" s="125"/>
      <c r="I270" s="7"/>
      <c r="J270" s="8"/>
      <c r="K270" s="8"/>
      <c r="L270" s="7"/>
      <c r="M270" s="7"/>
      <c r="N270" s="125"/>
    </row>
    <row r="271" spans="1:14" ht="47.25" customHeight="1">
      <c r="A271" s="124"/>
      <c r="B271" s="125"/>
      <c r="C271" s="125"/>
      <c r="D271" s="125"/>
      <c r="E271" s="125"/>
      <c r="F271" s="125"/>
      <c r="G271" s="125"/>
      <c r="H271" s="125"/>
      <c r="I271" s="8"/>
      <c r="J271" s="8"/>
      <c r="K271" s="8"/>
      <c r="L271" s="9"/>
      <c r="M271" s="8"/>
      <c r="N271" s="125"/>
    </row>
    <row r="272" spans="1:14" ht="15.75">
      <c r="A272" s="124"/>
      <c r="B272" s="125"/>
      <c r="C272" s="125"/>
      <c r="D272" s="125"/>
      <c r="E272" s="125"/>
      <c r="F272" s="125"/>
      <c r="G272" s="125"/>
      <c r="H272" s="125"/>
      <c r="I272" s="8"/>
      <c r="J272" s="8"/>
      <c r="K272" s="8"/>
      <c r="L272" s="9"/>
      <c r="M272" s="8"/>
      <c r="N272" s="125"/>
    </row>
    <row r="273" spans="1:14" ht="15.75">
      <c r="A273" s="124"/>
      <c r="B273" s="125"/>
      <c r="C273" s="125"/>
      <c r="D273" s="125"/>
      <c r="E273" s="125"/>
      <c r="F273" s="125"/>
      <c r="G273" s="125"/>
      <c r="H273" s="125"/>
      <c r="I273" s="8"/>
      <c r="J273" s="8"/>
      <c r="K273" s="8"/>
      <c r="L273" s="9"/>
      <c r="M273" s="8"/>
      <c r="N273" s="125"/>
    </row>
    <row r="274" spans="1:14" ht="15.75">
      <c r="A274" s="124"/>
      <c r="B274" s="125"/>
      <c r="C274" s="125"/>
      <c r="D274" s="125"/>
      <c r="E274" s="125"/>
      <c r="F274" s="125"/>
      <c r="G274" s="125"/>
      <c r="H274" s="125"/>
      <c r="I274" s="8"/>
      <c r="J274" s="8"/>
      <c r="K274" s="8"/>
      <c r="L274" s="9"/>
      <c r="M274" s="8"/>
      <c r="N274" s="125"/>
    </row>
    <row r="275" spans="1:14" ht="15.75">
      <c r="A275" s="124"/>
      <c r="B275" s="125"/>
      <c r="C275" s="125"/>
      <c r="D275" s="125"/>
      <c r="E275" s="125"/>
      <c r="F275" s="125"/>
      <c r="G275" s="125"/>
      <c r="H275" s="125"/>
      <c r="I275" s="8"/>
      <c r="J275" s="8"/>
      <c r="K275" s="8"/>
      <c r="L275" s="9"/>
      <c r="M275" s="8"/>
      <c r="N275" s="125"/>
    </row>
    <row r="276" spans="1:14" ht="15.75">
      <c r="A276" s="124"/>
      <c r="B276" s="125"/>
      <c r="C276" s="125"/>
      <c r="D276" s="125"/>
      <c r="E276" s="125"/>
      <c r="F276" s="125"/>
      <c r="G276" s="125"/>
      <c r="H276" s="125"/>
      <c r="I276" s="8"/>
      <c r="J276" s="8"/>
      <c r="K276" s="8"/>
      <c r="L276" s="9"/>
      <c r="M276" s="8"/>
      <c r="N276" s="125"/>
    </row>
    <row r="277" spans="1:14" ht="15.75">
      <c r="A277" s="124"/>
      <c r="B277" s="125"/>
      <c r="C277" s="125"/>
      <c r="D277" s="125"/>
      <c r="E277" s="125"/>
      <c r="F277" s="125"/>
      <c r="G277" s="125"/>
      <c r="H277" s="125"/>
      <c r="I277" s="8"/>
      <c r="J277" s="8"/>
      <c r="K277" s="8"/>
      <c r="L277" s="9"/>
      <c r="M277" s="8"/>
      <c r="N277" s="125"/>
    </row>
    <row r="278" spans="1:14" ht="85.5" customHeight="1">
      <c r="A278" s="124"/>
      <c r="B278" s="125"/>
      <c r="C278" s="125"/>
      <c r="D278" s="125"/>
      <c r="E278" s="125"/>
      <c r="F278" s="125"/>
      <c r="G278" s="125"/>
      <c r="H278" s="125"/>
      <c r="I278" s="7"/>
      <c r="J278" s="8"/>
      <c r="K278" s="8"/>
      <c r="L278" s="7"/>
      <c r="M278" s="7"/>
      <c r="N278" s="125"/>
    </row>
    <row r="279" spans="1:14" ht="15.75">
      <c r="A279" s="124"/>
      <c r="B279" s="125"/>
      <c r="C279" s="125"/>
      <c r="D279" s="125"/>
      <c r="E279" s="125"/>
      <c r="F279" s="125"/>
      <c r="G279" s="125"/>
      <c r="H279" s="125"/>
      <c r="I279" s="8"/>
      <c r="J279" s="8"/>
      <c r="K279" s="8"/>
      <c r="L279" s="9"/>
      <c r="M279" s="8"/>
      <c r="N279" s="125"/>
    </row>
    <row r="280" spans="1:14" ht="15.75">
      <c r="A280" s="124"/>
      <c r="B280" s="125"/>
      <c r="C280" s="125"/>
      <c r="D280" s="125"/>
      <c r="E280" s="125"/>
      <c r="F280" s="125"/>
      <c r="G280" s="125"/>
      <c r="H280" s="125"/>
      <c r="I280" s="8"/>
      <c r="J280" s="8"/>
      <c r="K280" s="8"/>
      <c r="L280" s="9"/>
      <c r="M280" s="8"/>
      <c r="N280" s="125"/>
    </row>
    <row r="281" spans="1:14" ht="15.75">
      <c r="A281" s="124"/>
      <c r="B281" s="125"/>
      <c r="C281" s="125"/>
      <c r="D281" s="125"/>
      <c r="E281" s="125"/>
      <c r="F281" s="125"/>
      <c r="G281" s="125"/>
      <c r="H281" s="125"/>
      <c r="I281" s="8"/>
      <c r="J281" s="8"/>
      <c r="K281" s="8"/>
      <c r="L281" s="9"/>
      <c r="M281" s="8"/>
      <c r="N281" s="125"/>
    </row>
    <row r="282" spans="1:14" ht="15.75">
      <c r="A282" s="124"/>
      <c r="B282" s="125"/>
      <c r="C282" s="125"/>
      <c r="D282" s="125"/>
      <c r="E282" s="125"/>
      <c r="F282" s="125"/>
      <c r="G282" s="125"/>
      <c r="H282" s="125"/>
      <c r="I282" s="8"/>
      <c r="J282" s="8"/>
      <c r="K282" s="8"/>
      <c r="L282" s="9"/>
      <c r="M282" s="8"/>
      <c r="N282" s="125"/>
    </row>
    <row r="283" spans="1:14" ht="15.75">
      <c r="A283" s="124"/>
      <c r="B283" s="125"/>
      <c r="C283" s="125"/>
      <c r="D283" s="125"/>
      <c r="E283" s="125"/>
      <c r="F283" s="125"/>
      <c r="G283" s="125"/>
      <c r="H283" s="125"/>
      <c r="I283" s="8"/>
      <c r="J283" s="8"/>
      <c r="K283" s="8"/>
      <c r="L283" s="9"/>
      <c r="M283" s="8"/>
      <c r="N283" s="125"/>
    </row>
    <row r="284" spans="1:14" ht="15.75">
      <c r="A284" s="124"/>
      <c r="B284" s="125"/>
      <c r="C284" s="125"/>
      <c r="D284" s="125"/>
      <c r="E284" s="125"/>
      <c r="F284" s="125"/>
      <c r="G284" s="125"/>
      <c r="H284" s="125"/>
      <c r="I284" s="8"/>
      <c r="J284" s="8"/>
      <c r="K284" s="8"/>
      <c r="L284" s="9"/>
      <c r="M284" s="8"/>
      <c r="N284" s="125"/>
    </row>
    <row r="285" spans="1:14" ht="15.75">
      <c r="A285" s="124"/>
      <c r="B285" s="125"/>
      <c r="C285" s="125"/>
      <c r="D285" s="125"/>
      <c r="E285" s="125"/>
      <c r="F285" s="125"/>
      <c r="G285" s="125"/>
      <c r="H285" s="125"/>
      <c r="I285" s="8"/>
      <c r="J285" s="8"/>
      <c r="K285" s="8"/>
      <c r="L285" s="9"/>
      <c r="M285" s="8"/>
      <c r="N285" s="125"/>
    </row>
    <row r="286" spans="1:14" ht="15.75">
      <c r="A286" s="124"/>
      <c r="B286" s="125"/>
      <c r="C286" s="125"/>
      <c r="D286" s="125"/>
      <c r="E286" s="125"/>
      <c r="F286" s="125"/>
      <c r="G286" s="125"/>
      <c r="H286" s="125"/>
      <c r="I286" s="7"/>
      <c r="J286" s="8"/>
      <c r="K286" s="8"/>
      <c r="L286" s="7"/>
      <c r="M286" s="7"/>
      <c r="N286" s="125"/>
    </row>
    <row r="287" spans="1:14" ht="47.25" customHeight="1">
      <c r="A287" s="124"/>
      <c r="B287" s="125"/>
      <c r="C287" s="125"/>
      <c r="D287" s="125"/>
      <c r="E287" s="125"/>
      <c r="F287" s="125"/>
      <c r="G287" s="125"/>
      <c r="H287" s="125"/>
      <c r="I287" s="8"/>
      <c r="J287" s="8"/>
      <c r="K287" s="8"/>
      <c r="L287" s="9"/>
      <c r="M287" s="8"/>
      <c r="N287" s="125"/>
    </row>
    <row r="288" spans="1:14" ht="15.75">
      <c r="A288" s="124"/>
      <c r="B288" s="125"/>
      <c r="C288" s="125"/>
      <c r="D288" s="125"/>
      <c r="E288" s="125"/>
      <c r="F288" s="125"/>
      <c r="G288" s="125"/>
      <c r="H288" s="125"/>
      <c r="I288" s="8"/>
      <c r="J288" s="8"/>
      <c r="K288" s="8"/>
      <c r="L288" s="9"/>
      <c r="M288" s="8"/>
      <c r="N288" s="125"/>
    </row>
    <row r="289" spans="1:14" ht="15.75">
      <c r="A289" s="124"/>
      <c r="B289" s="125"/>
      <c r="C289" s="125"/>
      <c r="D289" s="125"/>
      <c r="E289" s="125"/>
      <c r="F289" s="125"/>
      <c r="G289" s="125"/>
      <c r="H289" s="125"/>
      <c r="I289" s="8"/>
      <c r="J289" s="8"/>
      <c r="K289" s="8"/>
      <c r="L289" s="9"/>
      <c r="M289" s="8"/>
      <c r="N289" s="125"/>
    </row>
    <row r="290" spans="1:14" ht="15.75">
      <c r="A290" s="124"/>
      <c r="B290" s="125"/>
      <c r="C290" s="125"/>
      <c r="D290" s="125"/>
      <c r="E290" s="125"/>
      <c r="F290" s="125"/>
      <c r="G290" s="125"/>
      <c r="H290" s="125"/>
      <c r="I290" s="8"/>
      <c r="J290" s="8"/>
      <c r="K290" s="8"/>
      <c r="L290" s="9"/>
      <c r="M290" s="8"/>
      <c r="N290" s="125"/>
    </row>
    <row r="291" spans="1:14" ht="15.75">
      <c r="A291" s="124"/>
      <c r="B291" s="125"/>
      <c r="C291" s="125"/>
      <c r="D291" s="125"/>
      <c r="E291" s="125"/>
      <c r="F291" s="125"/>
      <c r="G291" s="125"/>
      <c r="H291" s="125"/>
      <c r="I291" s="8"/>
      <c r="J291" s="8"/>
      <c r="K291" s="8"/>
      <c r="L291" s="9"/>
      <c r="M291" s="8"/>
      <c r="N291" s="125"/>
    </row>
    <row r="292" spans="1:14" ht="15.75">
      <c r="A292" s="124"/>
      <c r="B292" s="125"/>
      <c r="C292" s="125"/>
      <c r="D292" s="125"/>
      <c r="E292" s="125"/>
      <c r="F292" s="125"/>
      <c r="G292" s="125"/>
      <c r="H292" s="125"/>
      <c r="I292" s="8"/>
      <c r="J292" s="8"/>
      <c r="K292" s="8"/>
      <c r="L292" s="9"/>
      <c r="M292" s="8"/>
      <c r="N292" s="125"/>
    </row>
    <row r="293" spans="1:14" ht="15.75">
      <c r="A293" s="124"/>
      <c r="B293" s="125"/>
      <c r="C293" s="125"/>
      <c r="D293" s="125"/>
      <c r="E293" s="125"/>
      <c r="F293" s="125"/>
      <c r="G293" s="125"/>
      <c r="H293" s="125"/>
      <c r="I293" s="8"/>
      <c r="J293" s="8"/>
      <c r="K293" s="8"/>
      <c r="L293" s="9"/>
      <c r="M293" s="8"/>
      <c r="N293" s="125"/>
    </row>
  </sheetData>
  <mergeCells count="190">
    <mergeCell ref="M55:N55"/>
    <mergeCell ref="K1:N1"/>
    <mergeCell ref="K2:N2"/>
    <mergeCell ref="K3:N3"/>
    <mergeCell ref="A5:N5"/>
    <mergeCell ref="A6:N6"/>
    <mergeCell ref="M57:O57"/>
    <mergeCell ref="M59:O59"/>
    <mergeCell ref="M61:O61"/>
    <mergeCell ref="A44:A51"/>
    <mergeCell ref="B44:C51"/>
    <mergeCell ref="D44:F51"/>
    <mergeCell ref="G44:H51"/>
    <mergeCell ref="N44:N51"/>
    <mergeCell ref="B52:I52"/>
    <mergeCell ref="A36:A43"/>
    <mergeCell ref="B36:C43"/>
    <mergeCell ref="D36:F43"/>
    <mergeCell ref="G36:H43"/>
    <mergeCell ref="N36:N43"/>
    <mergeCell ref="A28:A35"/>
    <mergeCell ref="B28:C35"/>
    <mergeCell ref="D28:F35"/>
    <mergeCell ref="G28:H35"/>
    <mergeCell ref="A286:A293"/>
    <mergeCell ref="B286:C293"/>
    <mergeCell ref="D286:F293"/>
    <mergeCell ref="G286:H293"/>
    <mergeCell ref="N286:N293"/>
    <mergeCell ref="A270:A277"/>
    <mergeCell ref="B270:C277"/>
    <mergeCell ref="D270:F277"/>
    <mergeCell ref="G270:H277"/>
    <mergeCell ref="N270:N277"/>
    <mergeCell ref="A278:A285"/>
    <mergeCell ref="B278:C285"/>
    <mergeCell ref="D278:F285"/>
    <mergeCell ref="G278:H285"/>
    <mergeCell ref="N278:N285"/>
    <mergeCell ref="G262:H269"/>
    <mergeCell ref="N262:N269"/>
    <mergeCell ref="A238:A245"/>
    <mergeCell ref="B238:C245"/>
    <mergeCell ref="D238:F245"/>
    <mergeCell ref="G238:H245"/>
    <mergeCell ref="N238:N245"/>
    <mergeCell ref="A246:A253"/>
    <mergeCell ref="B246:C253"/>
    <mergeCell ref="D246:F253"/>
    <mergeCell ref="G246:H253"/>
    <mergeCell ref="N246:N253"/>
    <mergeCell ref="A254:A261"/>
    <mergeCell ref="B254:C261"/>
    <mergeCell ref="D254:F261"/>
    <mergeCell ref="G254:H261"/>
    <mergeCell ref="N254:N261"/>
    <mergeCell ref="A262:A269"/>
    <mergeCell ref="B262:C269"/>
    <mergeCell ref="D262:F269"/>
    <mergeCell ref="A222:A229"/>
    <mergeCell ref="B222:C229"/>
    <mergeCell ref="D222:F229"/>
    <mergeCell ref="G222:H229"/>
    <mergeCell ref="N222:N229"/>
    <mergeCell ref="A230:A237"/>
    <mergeCell ref="B230:C237"/>
    <mergeCell ref="D230:F237"/>
    <mergeCell ref="G230:H237"/>
    <mergeCell ref="N230:N237"/>
    <mergeCell ref="A206:A213"/>
    <mergeCell ref="B206:C213"/>
    <mergeCell ref="D206:F213"/>
    <mergeCell ref="G206:H213"/>
    <mergeCell ref="N206:N213"/>
    <mergeCell ref="A214:A221"/>
    <mergeCell ref="B214:C221"/>
    <mergeCell ref="D214:F221"/>
    <mergeCell ref="G214:H221"/>
    <mergeCell ref="N214:N221"/>
    <mergeCell ref="A190:A197"/>
    <mergeCell ref="B190:C197"/>
    <mergeCell ref="D190:F197"/>
    <mergeCell ref="G190:H197"/>
    <mergeCell ref="N190:N197"/>
    <mergeCell ref="A198:A205"/>
    <mergeCell ref="B198:C205"/>
    <mergeCell ref="D198:F205"/>
    <mergeCell ref="G198:H205"/>
    <mergeCell ref="N198:N205"/>
    <mergeCell ref="A174:A181"/>
    <mergeCell ref="B174:C181"/>
    <mergeCell ref="D174:F181"/>
    <mergeCell ref="G174:H181"/>
    <mergeCell ref="N174:N181"/>
    <mergeCell ref="A182:A189"/>
    <mergeCell ref="B182:C189"/>
    <mergeCell ref="D182:F189"/>
    <mergeCell ref="G182:H189"/>
    <mergeCell ref="N182:N189"/>
    <mergeCell ref="A158:A165"/>
    <mergeCell ref="B158:C165"/>
    <mergeCell ref="D158:F165"/>
    <mergeCell ref="G158:H165"/>
    <mergeCell ref="N158:N165"/>
    <mergeCell ref="A166:A173"/>
    <mergeCell ref="B166:C173"/>
    <mergeCell ref="D166:F173"/>
    <mergeCell ref="G166:H173"/>
    <mergeCell ref="N166:N173"/>
    <mergeCell ref="A142:A149"/>
    <mergeCell ref="B142:C149"/>
    <mergeCell ref="D142:F149"/>
    <mergeCell ref="G142:H149"/>
    <mergeCell ref="N142:N149"/>
    <mergeCell ref="A150:A157"/>
    <mergeCell ref="B150:C157"/>
    <mergeCell ref="D150:F157"/>
    <mergeCell ref="G150:H157"/>
    <mergeCell ref="N150:N157"/>
    <mergeCell ref="A126:A133"/>
    <mergeCell ref="B126:C133"/>
    <mergeCell ref="D126:F133"/>
    <mergeCell ref="G126:H133"/>
    <mergeCell ref="N126:N133"/>
    <mergeCell ref="A134:A141"/>
    <mergeCell ref="B134:C141"/>
    <mergeCell ref="D134:F141"/>
    <mergeCell ref="G134:H141"/>
    <mergeCell ref="N134:N141"/>
    <mergeCell ref="A110:A117"/>
    <mergeCell ref="B110:C117"/>
    <mergeCell ref="D110:F117"/>
    <mergeCell ref="G110:H117"/>
    <mergeCell ref="N110:N117"/>
    <mergeCell ref="A118:A125"/>
    <mergeCell ref="B118:C125"/>
    <mergeCell ref="D118:F125"/>
    <mergeCell ref="G118:H125"/>
    <mergeCell ref="N118:N125"/>
    <mergeCell ref="A94:A101"/>
    <mergeCell ref="B94:C101"/>
    <mergeCell ref="D94:F101"/>
    <mergeCell ref="G94:H101"/>
    <mergeCell ref="N94:N101"/>
    <mergeCell ref="A102:A109"/>
    <mergeCell ref="B102:C109"/>
    <mergeCell ref="D102:F109"/>
    <mergeCell ref="G102:H109"/>
    <mergeCell ref="N102:N109"/>
    <mergeCell ref="A78:A85"/>
    <mergeCell ref="B78:C85"/>
    <mergeCell ref="D78:F85"/>
    <mergeCell ref="G78:H85"/>
    <mergeCell ref="N78:N85"/>
    <mergeCell ref="A86:A93"/>
    <mergeCell ref="B86:C93"/>
    <mergeCell ref="D86:F93"/>
    <mergeCell ref="G86:H93"/>
    <mergeCell ref="N86:N93"/>
    <mergeCell ref="A62:A69"/>
    <mergeCell ref="B62:C69"/>
    <mergeCell ref="D62:F69"/>
    <mergeCell ref="G62:H69"/>
    <mergeCell ref="N62:N69"/>
    <mergeCell ref="A70:A77"/>
    <mergeCell ref="B70:C77"/>
    <mergeCell ref="D70:F77"/>
    <mergeCell ref="G70:H77"/>
    <mergeCell ref="N70:N77"/>
    <mergeCell ref="N28:N35"/>
    <mergeCell ref="A12:A19"/>
    <mergeCell ref="B12:C19"/>
    <mergeCell ref="D12:F19"/>
    <mergeCell ref="G12:H19"/>
    <mergeCell ref="N12:N19"/>
    <mergeCell ref="A20:A27"/>
    <mergeCell ref="B20:C27"/>
    <mergeCell ref="D20:F27"/>
    <mergeCell ref="G20:H27"/>
    <mergeCell ref="N20:N27"/>
    <mergeCell ref="A8:N8"/>
    <mergeCell ref="A9:A11"/>
    <mergeCell ref="B9:C11"/>
    <mergeCell ref="D9:F11"/>
    <mergeCell ref="G9:H11"/>
    <mergeCell ref="I9:M9"/>
    <mergeCell ref="N9:N11"/>
    <mergeCell ref="I10:I11"/>
    <mergeCell ref="J10:J11"/>
    <mergeCell ref="K10:M10"/>
  </mergeCells>
  <printOptions horizontalCentered="1"/>
  <pageMargins left="0.59055118110236227" right="0.59055118110236227" top="1.1811023622047245" bottom="0.39370078740157483" header="0.19685039370078741" footer="0.19685039370078741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14</vt:i4>
      </vt:variant>
    </vt:vector>
  </HeadingPairs>
  <TitlesOfParts>
    <vt:vector size="29" baseType="lpstr">
      <vt:lpstr>перелік заходів </vt:lpstr>
      <vt:lpstr>підпрограма1</vt:lpstr>
      <vt:lpstr>підпрограма2</vt:lpstr>
      <vt:lpstr>підпрограма3</vt:lpstr>
      <vt:lpstr>підпрограма4</vt:lpstr>
      <vt:lpstr>підпрограма5</vt:lpstr>
      <vt:lpstr>підпрограма6</vt:lpstr>
      <vt:lpstr>підпрограма7</vt:lpstr>
      <vt:lpstr>підпрограма8</vt:lpstr>
      <vt:lpstr>підпрограма9</vt:lpstr>
      <vt:lpstr>підпрограма10</vt:lpstr>
      <vt:lpstr>підпрограма11</vt:lpstr>
      <vt:lpstr>підпрограма8 (2)</vt:lpstr>
      <vt:lpstr>підпрограма8,3</vt:lpstr>
      <vt:lpstr>Лист1</vt:lpstr>
      <vt:lpstr>'перелік заходів '!Заголовки_для_печати</vt:lpstr>
      <vt:lpstr>підпрограма1!Заголовки_для_печати</vt:lpstr>
      <vt:lpstr>підпрограма10!Заголовки_для_печати</vt:lpstr>
      <vt:lpstr>підпрограма11!Заголовки_для_печати</vt:lpstr>
      <vt:lpstr>підпрограма2!Заголовки_для_печати</vt:lpstr>
      <vt:lpstr>підпрограма3!Заголовки_для_печати</vt:lpstr>
      <vt:lpstr>підпрограма4!Заголовки_для_печати</vt:lpstr>
      <vt:lpstr>підпрограма5!Заголовки_для_печати</vt:lpstr>
      <vt:lpstr>підпрограма6!Заголовки_для_печати</vt:lpstr>
      <vt:lpstr>підпрограма7!Заголовки_для_печати</vt:lpstr>
      <vt:lpstr>підпрограма8!Заголовки_для_печати</vt:lpstr>
      <vt:lpstr>'підпрограма8 (2)'!Заголовки_для_печати</vt:lpstr>
      <vt:lpstr>'підпрограма8,3'!Заголовки_для_печати</vt:lpstr>
      <vt:lpstr>підпрограма9!Заголовки_для_печати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2023-11-22T08:50:04Z</cp:lastPrinted>
  <dcterms:created xsi:type="dcterms:W3CDTF">2023-10-11T07:33:45Z</dcterms:created>
  <dcterms:modified xsi:type="dcterms:W3CDTF">2023-11-28T13:39:56Z</dcterms:modified>
</cp:coreProperties>
</file>