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2120" windowHeight="8400" activeTab="0"/>
  </bookViews>
  <sheets>
    <sheet name="до рішення" sheetId="1" r:id="rId1"/>
    <sheet name="Аркуш1" sheetId="2" r:id="rId2"/>
  </sheets>
  <definedNames>
    <definedName name="_xlnm.Print_Titles" localSheetId="0">'до рішення'!$1:$1</definedName>
    <definedName name="_xlnm.Print_Area" localSheetId="0">'до рішення'!$A$1:$E$83</definedName>
  </definedNames>
  <calcPr fullCalcOnLoad="1"/>
</workbook>
</file>

<file path=xl/sharedStrings.xml><?xml version="1.0" encoding="utf-8"?>
<sst xmlns="http://schemas.openxmlformats.org/spreadsheetml/2006/main" count="120" uniqueCount="66">
  <si>
    <t>Загальний фонд</t>
  </si>
  <si>
    <t>Найменування видатків</t>
  </si>
  <si>
    <t>Державне управління</t>
  </si>
  <si>
    <t>Освіта</t>
  </si>
  <si>
    <t>Охорона здоров'я</t>
  </si>
  <si>
    <t xml:space="preserve">Соціальний захист та соціальне забезпечення </t>
  </si>
  <si>
    <t>Культура і мистецтво</t>
  </si>
  <si>
    <t>Засоби масової інформації</t>
  </si>
  <si>
    <t>Фізична культура і спорт</t>
  </si>
  <si>
    <t>Разом видатків загального фонду</t>
  </si>
  <si>
    <t xml:space="preserve">Кредитування </t>
  </si>
  <si>
    <t>Житлово-комунальне господарство</t>
  </si>
  <si>
    <t>Фінансування</t>
  </si>
  <si>
    <t>Дефіцит (-) /профіцит (+)</t>
  </si>
  <si>
    <t>Кошти, що передаються із загального фонду бюджету до бюджету розвитку (спеціального фонду) </t>
  </si>
  <si>
    <t>Спеціальний фонд</t>
  </si>
  <si>
    <t>Разом видатків спеціального фонду</t>
  </si>
  <si>
    <t xml:space="preserve">Фінансування </t>
  </si>
  <si>
    <t>Виконано</t>
  </si>
  <si>
    <t>Відсоток виконання</t>
  </si>
  <si>
    <t>ВСЬОГО ВИДАТКІВ загального фонду</t>
  </si>
  <si>
    <t>ВСЬОГО ВИДАТКІВ спеціального фонду</t>
  </si>
  <si>
    <t>ВСЬОГО ВИДАТКІВ загального і спеціального фондів</t>
  </si>
  <si>
    <t>0100</t>
  </si>
  <si>
    <t>1000</t>
  </si>
  <si>
    <t>2000</t>
  </si>
  <si>
    <t>3000</t>
  </si>
  <si>
    <t>6000</t>
  </si>
  <si>
    <t xml:space="preserve">Код </t>
  </si>
  <si>
    <t xml:space="preserve">Фінансування за рахунок зміни залишків коштів бюджетів на початок періоду </t>
  </si>
  <si>
    <t>Сільське, лісове, рибне господарство та мисливство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</si>
  <si>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</si>
  <si>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</si>
  <si>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</si>
  <si>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Резервний фонд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</si>
  <si>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</si>
  <si>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субвенції з місцевого бюджету</t>
  </si>
  <si>
    <t>Довгострокові кредити індивідуальним забудовникам житла на селі  та їх повернення</t>
  </si>
  <si>
    <t>Довгострокові кредити громадянам на будівництво (реконструкцію) придбання житла та їх повернення</t>
  </si>
  <si>
    <t>Будівництво та регіональний розвиток</t>
  </si>
  <si>
    <t>Охорона навколишнього природного середовища</t>
  </si>
  <si>
    <t>Бюджетні позички  суб'єктам господарювання  та їх повернення</t>
  </si>
  <si>
    <t>надання кредиту</t>
  </si>
  <si>
    <t>повернення кредиту</t>
  </si>
  <si>
    <t>надання позичок</t>
  </si>
  <si>
    <t>повернення позичок</t>
  </si>
  <si>
    <t>Субвенція з місцевого бюджету на здійснення природоохоронних заходів</t>
  </si>
  <si>
    <t>Інші дотації з місцевого бюджету</t>
  </si>
  <si>
    <t>Довгострокові кредити громадянам на будівництво/реконструкцію/ придбання житла та їх повернення</t>
  </si>
  <si>
    <t>Фінансування за активними операціями</t>
  </si>
  <si>
    <t>х</t>
  </si>
  <si>
    <t xml:space="preserve">Затверджено                       на 2021 рік з урахуванням змін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</si>
  <si>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 та інших форм виховання,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</si>
  <si>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Бюджетні позички суб'єктам господарювання та іх повернення</t>
  </si>
  <si>
    <t>7100</t>
  </si>
  <si>
    <t>Повернення бюджетних коштів з депозитів, надходження внаслідок продажу/ пред'явлення цінних паперів</t>
  </si>
  <si>
    <t>Розміщення бюджетних коштів на депозитах, придбання цінних паперів</t>
  </si>
  <si>
    <t>На початок періоду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</si>
  <si>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</si>
  <si>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</si>
  <si>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</si>
  <si>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</si>
  <si>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</si>
  <si>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державному бюджету на виконання програм соціально-економічного розвитку регіонів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</si>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</sst>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General_)"/>
    <numFmt numFmtId="169" formatCode="0.0"/>
    <numFmt numFmtId="170" formatCode="#,##0.0"/>
    <numFmt numFmtId="171" formatCode="#,##0;\-#,##0"/>
    <numFmt numFmtId="172" formatCode="#,##0.0;\-#,##0.0"/>
  </numFmts>
  <fonts count="53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 Cyr"/>
      <family val="0"/>
    </font>
    <font>
      <sz val="14"/>
      <name val="Times New Roman Cyr"/>
      <family val="0"/>
    </font>
    <font>
      <sz val="8"/>
      <name val="Courier"/>
      <family val="3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2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6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 locked="0"/>
    </xf>
  </cellStyleXfs>
  <cellXfs count="82">
    <xf numFmtId="168" fontId="0" fillId="0" borderId="0" xfId="0" applyNumberFormat="1" applyAlignment="1">
      <alignment/>
    </xf>
    <xf numFmtId="0" fontId="9" fillId="0" borderId="0" xfId="59" applyFont="1">
      <alignment/>
      <protection/>
    </xf>
    <xf numFmtId="0" fontId="10" fillId="0" borderId="0" xfId="59" applyFont="1">
      <alignment/>
      <protection/>
    </xf>
    <xf numFmtId="0" fontId="10" fillId="0" borderId="0" xfId="59" applyFont="1" applyBorder="1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Border="1" applyAlignment="1">
      <alignment wrapText="1"/>
      <protection/>
    </xf>
    <xf numFmtId="0" fontId="9" fillId="0" borderId="0" xfId="59" applyFont="1" applyBorder="1">
      <alignment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2" fontId="9" fillId="0" borderId="0" xfId="59" applyNumberFormat="1" applyFont="1" applyBorder="1" applyAlignment="1">
      <alignment wrapText="1"/>
      <protection/>
    </xf>
    <xf numFmtId="2" fontId="9" fillId="0" borderId="0" xfId="0" applyNumberFormat="1" applyFont="1" applyFill="1" applyBorder="1" applyAlignment="1" applyProtection="1">
      <alignment horizontal="right" wrapText="1"/>
      <protection hidden="1"/>
    </xf>
    <xf numFmtId="2" fontId="9" fillId="0" borderId="0" xfId="59" applyNumberFormat="1" applyFont="1" applyAlignment="1">
      <alignment wrapText="1"/>
      <protection/>
    </xf>
    <xf numFmtId="2" fontId="9" fillId="0" borderId="0" xfId="59" applyNumberFormat="1" applyFont="1">
      <alignment/>
      <protection/>
    </xf>
    <xf numFmtId="0" fontId="9" fillId="0" borderId="0" xfId="59" applyFont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/>
      <protection/>
    </xf>
    <xf numFmtId="169" fontId="13" fillId="0" borderId="11" xfId="59" applyNumberFormat="1" applyFont="1" applyFill="1" applyBorder="1" applyAlignment="1">
      <alignment horizontal="center" wrapText="1"/>
      <protection/>
    </xf>
    <xf numFmtId="0" fontId="12" fillId="0" borderId="11" xfId="59" applyFont="1" applyFill="1" applyBorder="1">
      <alignment/>
      <protection/>
    </xf>
    <xf numFmtId="0" fontId="12" fillId="0" borderId="11" xfId="59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2" fillId="0" borderId="0" xfId="59" applyFont="1" applyBorder="1" applyAlignment="1">
      <alignment horizontal="center" vertical="center"/>
      <protection/>
    </xf>
    <xf numFmtId="0" fontId="13" fillId="0" borderId="0" xfId="59" applyFont="1" applyBorder="1" applyAlignment="1">
      <alignment wrapText="1"/>
      <protection/>
    </xf>
    <xf numFmtId="169" fontId="13" fillId="0" borderId="0" xfId="59" applyNumberFormat="1" applyFont="1" applyFill="1" applyBorder="1" applyAlignment="1">
      <alignment horizontal="right" wrapText="1"/>
      <protection/>
    </xf>
    <xf numFmtId="169" fontId="0" fillId="0" borderId="0" xfId="0" applyNumberFormat="1" applyFont="1" applyFill="1" applyAlignment="1">
      <alignment/>
    </xf>
    <xf numFmtId="169" fontId="11" fillId="0" borderId="0" xfId="59" applyNumberFormat="1" applyFont="1" applyFill="1" applyBorder="1">
      <alignment/>
      <protection/>
    </xf>
    <xf numFmtId="0" fontId="12" fillId="0" borderId="0" xfId="59" applyFont="1" applyAlignment="1">
      <alignment horizontal="center" vertical="center"/>
      <protection/>
    </xf>
    <xf numFmtId="0" fontId="12" fillId="0" borderId="0" xfId="59" applyFont="1" applyAlignment="1">
      <alignment wrapText="1"/>
      <protection/>
    </xf>
    <xf numFmtId="169" fontId="12" fillId="0" borderId="0" xfId="59" applyNumberFormat="1" applyFont="1" applyAlignment="1">
      <alignment wrapText="1"/>
      <protection/>
    </xf>
    <xf numFmtId="0" fontId="15" fillId="0" borderId="0" xfId="59" applyFont="1">
      <alignment/>
      <protection/>
    </xf>
    <xf numFmtId="0" fontId="10" fillId="0" borderId="0" xfId="59" applyFont="1" applyFill="1">
      <alignment/>
      <protection/>
    </xf>
    <xf numFmtId="0" fontId="11" fillId="0" borderId="11" xfId="59" applyFont="1" applyFill="1" applyBorder="1" applyAlignment="1">
      <alignment horizontal="center" vertical="center"/>
      <protection/>
    </xf>
    <xf numFmtId="0" fontId="15" fillId="0" borderId="0" xfId="59" applyFont="1" applyFill="1">
      <alignment/>
      <protection/>
    </xf>
    <xf numFmtId="170" fontId="12" fillId="0" borderId="11" xfId="59" applyNumberFormat="1" applyFont="1" applyFill="1" applyBorder="1" applyAlignment="1">
      <alignment horizontal="right" vertical="center"/>
      <protection/>
    </xf>
    <xf numFmtId="170" fontId="11" fillId="0" borderId="11" xfId="59" applyNumberFormat="1" applyFont="1" applyFill="1" applyBorder="1" applyAlignment="1">
      <alignment horizontal="right" vertical="center" wrapText="1"/>
      <protection/>
    </xf>
    <xf numFmtId="170" fontId="11" fillId="0" borderId="11" xfId="59" applyNumberFormat="1" applyFont="1" applyFill="1" applyBorder="1" applyAlignment="1">
      <alignment horizontal="right" vertical="center"/>
      <protection/>
    </xf>
    <xf numFmtId="170" fontId="12" fillId="0" borderId="11" xfId="59" applyNumberFormat="1" applyFont="1" applyFill="1" applyBorder="1" applyAlignment="1">
      <alignment horizontal="right" vertical="center" wrapText="1"/>
      <protection/>
    </xf>
    <xf numFmtId="0" fontId="12" fillId="0" borderId="0" xfId="59" applyFont="1">
      <alignment/>
      <protection/>
    </xf>
    <xf numFmtId="4" fontId="10" fillId="0" borderId="0" xfId="59" applyNumberFormat="1" applyFont="1" applyFill="1">
      <alignment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11" fillId="0" borderId="11" xfId="59" applyNumberFormat="1" applyFont="1" applyBorder="1" applyAlignment="1">
      <alignment horizontal="center" vertical="center"/>
      <protection/>
    </xf>
    <xf numFmtId="0" fontId="12" fillId="0" borderId="11" xfId="59" applyFont="1" applyBorder="1" applyAlignment="1">
      <alignment horizontal="left" vertical="center" shrinkToFit="1"/>
      <protection/>
    </xf>
    <xf numFmtId="172" fontId="18" fillId="32" borderId="12" xfId="0" applyNumberFormat="1" applyFont="1" applyFill="1" applyBorder="1" applyAlignment="1">
      <alignment horizontal="right" vertical="center" wrapText="1"/>
    </xf>
    <xf numFmtId="0" fontId="12" fillId="0" borderId="11" xfId="59" applyFont="1" applyBorder="1" applyAlignment="1">
      <alignment horizontal="left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170" fontId="12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59" applyFont="1" applyBorder="1" applyAlignment="1" quotePrefix="1">
      <alignment horizontal="center" vertical="center"/>
      <protection/>
    </xf>
    <xf numFmtId="171" fontId="18" fillId="32" borderId="12" xfId="0" applyNumberFormat="1" applyFont="1" applyFill="1" applyBorder="1" applyAlignment="1">
      <alignment horizontal="left" vertical="center" wrapText="1"/>
    </xf>
    <xf numFmtId="171" fontId="18" fillId="0" borderId="12" xfId="0" applyNumberFormat="1" applyFont="1" applyFill="1" applyBorder="1" applyAlignment="1">
      <alignment horizontal="left" vertical="center" wrapText="1"/>
    </xf>
    <xf numFmtId="0" fontId="12" fillId="0" borderId="11" xfId="59" applyFont="1" applyFill="1" applyBorder="1" applyAlignment="1">
      <alignment horizontal="left" vertical="center" wrapText="1"/>
      <protection/>
    </xf>
    <xf numFmtId="0" fontId="12" fillId="0" borderId="11" xfId="58" applyFont="1" applyFill="1" applyBorder="1" applyAlignment="1">
      <alignment horizontal="left" vertical="center" wrapText="1"/>
      <protection/>
    </xf>
    <xf numFmtId="170" fontId="12" fillId="0" borderId="11" xfId="0" applyNumberFormat="1" applyFont="1" applyFill="1" applyBorder="1" applyAlignment="1" applyProtection="1">
      <alignment horizontal="right" vertical="center"/>
      <protection/>
    </xf>
    <xf numFmtId="1" fontId="12" fillId="0" borderId="11" xfId="0" applyNumberFormat="1" applyFont="1" applyFill="1" applyBorder="1" applyAlignment="1">
      <alignment vertical="center"/>
    </xf>
    <xf numFmtId="170" fontId="12" fillId="0" borderId="11" xfId="0" applyNumberFormat="1" applyFont="1" applyFill="1" applyBorder="1" applyAlignment="1" applyProtection="1">
      <alignment horizontal="center" vertical="center"/>
      <protection/>
    </xf>
    <xf numFmtId="170" fontId="12" fillId="0" borderId="11" xfId="59" applyNumberFormat="1" applyFont="1" applyFill="1" applyBorder="1" applyAlignment="1">
      <alignment horizontal="center" vertical="center"/>
      <protection/>
    </xf>
    <xf numFmtId="1" fontId="12" fillId="0" borderId="11" xfId="0" applyNumberFormat="1" applyFont="1" applyFill="1" applyBorder="1" applyAlignment="1">
      <alignment vertical="center" wrapText="1"/>
    </xf>
    <xf numFmtId="170" fontId="12" fillId="0" borderId="11" xfId="59" applyNumberFormat="1" applyFont="1" applyFill="1" applyBorder="1" applyAlignment="1">
      <alignment horizontal="center" vertical="center" wrapText="1"/>
      <protection/>
    </xf>
    <xf numFmtId="168" fontId="12" fillId="0" borderId="11" xfId="0" applyNumberFormat="1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left" vertical="center" wrapText="1"/>
    </xf>
    <xf numFmtId="0" fontId="12" fillId="0" borderId="11" xfId="59" applyFont="1" applyBorder="1" applyAlignment="1">
      <alignment vertical="center" shrinkToFit="1"/>
      <protection/>
    </xf>
    <xf numFmtId="170" fontId="12" fillId="0" borderId="12" xfId="0" applyNumberFormat="1" applyFont="1" applyFill="1" applyBorder="1" applyAlignment="1">
      <alignment horizontal="right" vertical="center"/>
    </xf>
    <xf numFmtId="0" fontId="12" fillId="0" borderId="11" xfId="59" applyFont="1" applyBorder="1" applyAlignment="1">
      <alignment vertical="center" wrapText="1"/>
      <protection/>
    </xf>
    <xf numFmtId="0" fontId="12" fillId="0" borderId="11" xfId="59" applyFont="1" applyFill="1" applyBorder="1" applyAlignment="1">
      <alignment vertical="center" wrapText="1"/>
      <protection/>
    </xf>
    <xf numFmtId="0" fontId="12" fillId="0" borderId="11" xfId="58" applyFont="1" applyBorder="1" applyAlignment="1">
      <alignment horizontal="left" vertical="center" wrapText="1"/>
      <protection/>
    </xf>
    <xf numFmtId="170" fontId="12" fillId="0" borderId="11" xfId="0" applyNumberFormat="1" applyFont="1" applyBorder="1" applyAlignment="1">
      <alignment horizontal="right" vertical="center" wrapText="1"/>
    </xf>
    <xf numFmtId="170" fontId="11" fillId="0" borderId="11" xfId="59" applyNumberFormat="1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/>
      <protection/>
    </xf>
    <xf numFmtId="0" fontId="11" fillId="33" borderId="11" xfId="59" applyFont="1" applyFill="1" applyBorder="1" applyAlignment="1">
      <alignment horizontal="left" vertical="center" wrapText="1"/>
      <protection/>
    </xf>
    <xf numFmtId="170" fontId="11" fillId="33" borderId="11" xfId="59" applyNumberFormat="1" applyFont="1" applyFill="1" applyBorder="1" applyAlignment="1">
      <alignment horizontal="right" vertical="center" wrapText="1"/>
      <protection/>
    </xf>
    <xf numFmtId="170" fontId="11" fillId="33" borderId="11" xfId="59" applyNumberFormat="1" applyFont="1" applyFill="1" applyBorder="1" applyAlignment="1">
      <alignment horizontal="right" vertical="center"/>
      <protection/>
    </xf>
    <xf numFmtId="0" fontId="10" fillId="33" borderId="0" xfId="59" applyFont="1" applyFill="1">
      <alignment/>
      <protection/>
    </xf>
    <xf numFmtId="4" fontId="17" fillId="33" borderId="0" xfId="59" applyNumberFormat="1" applyFont="1" applyFill="1">
      <alignment/>
      <protection/>
    </xf>
    <xf numFmtId="0" fontId="17" fillId="33" borderId="0" xfId="59" applyFont="1" applyFill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Alignment="1">
      <alignment horizontal="right" vertical="center"/>
      <protection/>
    </xf>
    <xf numFmtId="0" fontId="11" fillId="0" borderId="0" xfId="58" applyFont="1" applyAlignment="1">
      <alignment horizontal="left" vertical="center" wrapText="1"/>
      <protection/>
    </xf>
    <xf numFmtId="0" fontId="12" fillId="0" borderId="0" xfId="59" applyFont="1" applyBorder="1">
      <alignment/>
      <protection/>
    </xf>
    <xf numFmtId="0" fontId="10" fillId="33" borderId="0" xfId="59" applyFont="1" applyFill="1" applyBorder="1">
      <alignment/>
      <protection/>
    </xf>
    <xf numFmtId="170" fontId="16" fillId="33" borderId="0" xfId="59" applyNumberFormat="1" applyFont="1" applyFill="1" applyBorder="1" applyAlignment="1">
      <alignment horizontal="right" wrapText="1"/>
      <protection/>
    </xf>
    <xf numFmtId="170" fontId="9" fillId="0" borderId="0" xfId="59" applyNumberFormat="1" applyFont="1" applyBorder="1">
      <alignment/>
      <protection/>
    </xf>
    <xf numFmtId="170" fontId="14" fillId="0" borderId="0" xfId="59" applyNumberFormat="1" applyFont="1" applyFill="1" applyBorder="1" applyAlignment="1">
      <alignment horizontal="right" wrapText="1"/>
      <protection/>
    </xf>
  </cellXfs>
  <cellStyles count="56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Доходи (2)" xfId="58"/>
    <cellStyle name="Обычный_Форм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105"/>
  <sheetViews>
    <sheetView tabSelected="1" zoomScale="75" zoomScaleNormal="7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9" sqref="G69"/>
    </sheetView>
  </sheetViews>
  <sheetFormatPr defaultColWidth="8.796875" defaultRowHeight="15"/>
  <cols>
    <col min="1" max="1" width="7" style="13" customWidth="1"/>
    <col min="2" max="2" width="30.296875" style="5" customWidth="1"/>
    <col min="3" max="3" width="13.69921875" style="5" customWidth="1"/>
    <col min="4" max="4" width="13.69921875" style="1" customWidth="1"/>
    <col min="5" max="5" width="11.8984375" style="2" customWidth="1"/>
    <col min="6" max="6" width="6.296875" style="1" customWidth="1"/>
    <col min="7" max="8" width="10.296875" style="1" customWidth="1"/>
    <col min="9" max="16384" width="8.8984375" style="1" customWidth="1"/>
  </cols>
  <sheetData>
    <row r="1" spans="1:5" s="2" customFormat="1" ht="68.25" customHeight="1">
      <c r="A1" s="39" t="s">
        <v>28</v>
      </c>
      <c r="B1" s="14" t="s">
        <v>1</v>
      </c>
      <c r="C1" s="14" t="s">
        <v>51</v>
      </c>
      <c r="D1" s="14" t="s">
        <v>18</v>
      </c>
      <c r="E1" s="14" t="s">
        <v>19</v>
      </c>
    </row>
    <row r="2" spans="1:5" ht="26.25" customHeight="1">
      <c r="A2" s="15"/>
      <c r="B2" s="14" t="s">
        <v>0</v>
      </c>
      <c r="C2" s="16"/>
      <c r="D2" s="17"/>
      <c r="E2" s="17"/>
    </row>
    <row r="3" spans="1:5" ht="30" customHeight="1">
      <c r="A3" s="40" t="s">
        <v>23</v>
      </c>
      <c r="B3" s="41" t="s">
        <v>2</v>
      </c>
      <c r="C3" s="42">
        <v>93201</v>
      </c>
      <c r="D3" s="42">
        <v>89847.2</v>
      </c>
      <c r="E3" s="33">
        <f aca="true" t="shared" si="0" ref="E3:E33">SUM(D3/C3*100)</f>
        <v>96.40154075600047</v>
      </c>
    </row>
    <row r="4" spans="1:5" ht="23.25" customHeight="1">
      <c r="A4" s="40" t="s">
        <v>24</v>
      </c>
      <c r="B4" s="43" t="s">
        <v>3</v>
      </c>
      <c r="C4" s="42">
        <v>790951.4</v>
      </c>
      <c r="D4" s="42">
        <v>747008.2</v>
      </c>
      <c r="E4" s="33">
        <f t="shared" si="0"/>
        <v>94.44426041852887</v>
      </c>
    </row>
    <row r="5" spans="1:5" ht="24.75" customHeight="1">
      <c r="A5" s="40" t="s">
        <v>25</v>
      </c>
      <c r="B5" s="43" t="s">
        <v>4</v>
      </c>
      <c r="C5" s="42">
        <v>231653.1</v>
      </c>
      <c r="D5" s="42">
        <v>227839.9</v>
      </c>
      <c r="E5" s="33">
        <f t="shared" si="0"/>
        <v>98.35391799203205</v>
      </c>
    </row>
    <row r="6" spans="1:5" ht="36" customHeight="1">
      <c r="A6" s="40" t="s">
        <v>26</v>
      </c>
      <c r="B6" s="43" t="s">
        <v>5</v>
      </c>
      <c r="C6" s="42">
        <v>216057.6</v>
      </c>
      <c r="D6" s="42">
        <v>214505.7</v>
      </c>
      <c r="E6" s="33">
        <f t="shared" si="0"/>
        <v>99.28171931929263</v>
      </c>
    </row>
    <row r="7" spans="1:5" ht="25.5" customHeight="1">
      <c r="A7" s="44">
        <v>4000</v>
      </c>
      <c r="B7" s="43" t="s">
        <v>6</v>
      </c>
      <c r="C7" s="45">
        <v>152283.4</v>
      </c>
      <c r="D7" s="45">
        <v>151159.8</v>
      </c>
      <c r="E7" s="33">
        <f t="shared" si="0"/>
        <v>99.26216514735027</v>
      </c>
    </row>
    <row r="8" spans="1:5" ht="28.5" customHeight="1">
      <c r="A8" s="44">
        <v>5000</v>
      </c>
      <c r="B8" s="43" t="s">
        <v>8</v>
      </c>
      <c r="C8" s="45">
        <v>96114.7</v>
      </c>
      <c r="D8" s="45">
        <v>95807.3</v>
      </c>
      <c r="E8" s="33">
        <f t="shared" si="0"/>
        <v>99.68017379235435</v>
      </c>
    </row>
    <row r="9" spans="1:5" ht="36" customHeight="1">
      <c r="A9" s="40" t="s">
        <v>27</v>
      </c>
      <c r="B9" s="43" t="s">
        <v>11</v>
      </c>
      <c r="C9" s="45">
        <v>456</v>
      </c>
      <c r="D9" s="45">
        <v>456</v>
      </c>
      <c r="E9" s="33">
        <f t="shared" si="0"/>
        <v>100</v>
      </c>
    </row>
    <row r="10" spans="1:5" ht="41.25" customHeight="1">
      <c r="A10" s="44">
        <v>7100</v>
      </c>
      <c r="B10" s="46" t="s">
        <v>30</v>
      </c>
      <c r="C10" s="45">
        <v>1065.5</v>
      </c>
      <c r="D10" s="45">
        <v>1062.8</v>
      </c>
      <c r="E10" s="33">
        <f t="shared" si="0"/>
        <v>99.74659784138902</v>
      </c>
    </row>
    <row r="11" spans="1:5" ht="45.75" customHeight="1">
      <c r="A11" s="44">
        <v>7300</v>
      </c>
      <c r="B11" s="46" t="s">
        <v>39</v>
      </c>
      <c r="C11" s="45">
        <v>524</v>
      </c>
      <c r="D11" s="45">
        <v>524</v>
      </c>
      <c r="E11" s="33">
        <f t="shared" si="0"/>
        <v>100</v>
      </c>
    </row>
    <row r="12" spans="1:5" ht="56.25" customHeight="1">
      <c r="A12" s="44">
        <v>7400</v>
      </c>
      <c r="B12" s="46" t="s">
        <v>31</v>
      </c>
      <c r="C12" s="45">
        <v>200</v>
      </c>
      <c r="D12" s="45">
        <v>0</v>
      </c>
      <c r="E12" s="33">
        <f t="shared" si="0"/>
        <v>0</v>
      </c>
    </row>
    <row r="13" spans="1:5" ht="54" customHeight="1">
      <c r="A13" s="44">
        <v>7600</v>
      </c>
      <c r="B13" s="43" t="s">
        <v>32</v>
      </c>
      <c r="C13" s="45">
        <v>1700</v>
      </c>
      <c r="D13" s="45">
        <v>1655.3</v>
      </c>
      <c r="E13" s="33">
        <f t="shared" si="0"/>
        <v>97.37058823529412</v>
      </c>
    </row>
    <row r="14" spans="1:5" ht="72" customHeight="1">
      <c r="A14" s="44">
        <v>8100</v>
      </c>
      <c r="B14" s="43" t="s">
        <v>33</v>
      </c>
      <c r="C14" s="45">
        <v>9318.1</v>
      </c>
      <c r="D14" s="45">
        <v>9301.6</v>
      </c>
      <c r="E14" s="33">
        <f t="shared" si="0"/>
        <v>99.82292527446582</v>
      </c>
    </row>
    <row r="15" spans="1:5" ht="30" customHeight="1">
      <c r="A15" s="47">
        <v>8400</v>
      </c>
      <c r="B15" s="43" t="s">
        <v>7</v>
      </c>
      <c r="C15" s="45">
        <v>14980</v>
      </c>
      <c r="D15" s="45">
        <v>14973.8</v>
      </c>
      <c r="E15" s="33">
        <f t="shared" si="0"/>
        <v>99.95861148197596</v>
      </c>
    </row>
    <row r="16" spans="1:5" ht="25.5" customHeight="1">
      <c r="A16" s="47">
        <v>8700</v>
      </c>
      <c r="B16" s="43" t="s">
        <v>34</v>
      </c>
      <c r="C16" s="45">
        <v>400</v>
      </c>
      <c r="D16" s="45">
        <v>0</v>
      </c>
      <c r="E16" s="33">
        <f t="shared" si="0"/>
        <v>0</v>
      </c>
    </row>
    <row r="17" spans="1:5" ht="100.5" customHeight="1">
      <c r="A17" s="44">
        <v>9130</v>
      </c>
      <c r="B17" s="43" t="s">
        <v>35</v>
      </c>
      <c r="C17" s="45">
        <v>153901.9</v>
      </c>
      <c r="D17" s="45">
        <v>153901.9</v>
      </c>
      <c r="E17" s="33">
        <f t="shared" si="0"/>
        <v>100</v>
      </c>
    </row>
    <row r="18" spans="1:5" ht="24" customHeight="1">
      <c r="A18" s="44">
        <v>9150</v>
      </c>
      <c r="B18" s="43" t="s">
        <v>47</v>
      </c>
      <c r="C18" s="45">
        <v>1146.3</v>
      </c>
      <c r="D18" s="45">
        <v>1132.7</v>
      </c>
      <c r="E18" s="33">
        <f t="shared" si="0"/>
        <v>98.81357410799966</v>
      </c>
    </row>
    <row r="19" spans="1:5" ht="152.25" customHeight="1">
      <c r="A19" s="44">
        <v>9160</v>
      </c>
      <c r="B19" s="43" t="s">
        <v>64</v>
      </c>
      <c r="C19" s="45">
        <v>15067.9</v>
      </c>
      <c r="D19" s="45">
        <v>15067.9</v>
      </c>
      <c r="E19" s="33">
        <f>SUM(D19/C19*100)</f>
        <v>100</v>
      </c>
    </row>
    <row r="20" spans="1:5" ht="139.5" customHeight="1">
      <c r="A20" s="44">
        <v>9240</v>
      </c>
      <c r="B20" s="43" t="s">
        <v>58</v>
      </c>
      <c r="C20" s="45">
        <v>9902.4</v>
      </c>
      <c r="D20" s="45">
        <v>9790.3</v>
      </c>
      <c r="E20" s="33">
        <f t="shared" si="0"/>
        <v>98.86795120374859</v>
      </c>
    </row>
    <row r="21" spans="1:5" ht="212.25" customHeight="1">
      <c r="A21" s="31">
        <v>9270</v>
      </c>
      <c r="B21" s="48" t="s">
        <v>52</v>
      </c>
      <c r="C21" s="45">
        <v>10158.7</v>
      </c>
      <c r="D21" s="45">
        <v>10145.1</v>
      </c>
      <c r="E21" s="33">
        <f t="shared" si="0"/>
        <v>99.86612460255742</v>
      </c>
    </row>
    <row r="22" spans="1:5" ht="87.75" customHeight="1">
      <c r="A22" s="31">
        <v>9300</v>
      </c>
      <c r="B22" s="49" t="s">
        <v>59</v>
      </c>
      <c r="C22" s="45">
        <v>153190.8</v>
      </c>
      <c r="D22" s="45">
        <v>73897.8</v>
      </c>
      <c r="E22" s="33">
        <f t="shared" si="0"/>
        <v>48.23905874243101</v>
      </c>
    </row>
    <row r="23" spans="1:5" ht="105.75" customHeight="1">
      <c r="A23" s="31">
        <v>9400</v>
      </c>
      <c r="B23" s="49" t="s">
        <v>60</v>
      </c>
      <c r="C23" s="45">
        <v>61350.6</v>
      </c>
      <c r="D23" s="45">
        <v>57484.5</v>
      </c>
      <c r="E23" s="33">
        <f t="shared" si="0"/>
        <v>93.69835013838495</v>
      </c>
    </row>
    <row r="24" spans="1:5" ht="123.75" customHeight="1">
      <c r="A24" s="31">
        <v>9500</v>
      </c>
      <c r="B24" s="50" t="s">
        <v>61</v>
      </c>
      <c r="C24" s="45">
        <v>900</v>
      </c>
      <c r="D24" s="45">
        <v>900</v>
      </c>
      <c r="E24" s="33">
        <f t="shared" si="0"/>
        <v>100</v>
      </c>
    </row>
    <row r="25" spans="1:10" ht="90" customHeight="1">
      <c r="A25" s="31">
        <v>9710</v>
      </c>
      <c r="B25" s="49" t="s">
        <v>62</v>
      </c>
      <c r="C25" s="45">
        <v>1499.7</v>
      </c>
      <c r="D25" s="45">
        <v>1195.9</v>
      </c>
      <c r="E25" s="33">
        <f t="shared" si="0"/>
        <v>79.74261518970461</v>
      </c>
      <c r="J25" s="45">
        <v>865.6</v>
      </c>
    </row>
    <row r="26" spans="1:5" s="37" customFormat="1" ht="45" customHeight="1">
      <c r="A26" s="31">
        <v>9770</v>
      </c>
      <c r="B26" s="49" t="s">
        <v>36</v>
      </c>
      <c r="C26" s="45">
        <v>24182.2</v>
      </c>
      <c r="D26" s="45">
        <v>22756.6</v>
      </c>
      <c r="E26" s="33">
        <f t="shared" si="0"/>
        <v>94.10475473695527</v>
      </c>
    </row>
    <row r="27" spans="1:10" s="37" customFormat="1" ht="69" customHeight="1">
      <c r="A27" s="31">
        <v>9800</v>
      </c>
      <c r="B27" s="49" t="s">
        <v>63</v>
      </c>
      <c r="C27" s="45">
        <v>865.6</v>
      </c>
      <c r="D27" s="45">
        <v>865.6</v>
      </c>
      <c r="E27" s="33">
        <f t="shared" si="0"/>
        <v>100</v>
      </c>
      <c r="G27" s="77"/>
      <c r="H27" s="77"/>
      <c r="I27" s="77"/>
      <c r="J27" s="77"/>
    </row>
    <row r="28" spans="1:10" s="71" customFormat="1" ht="33" customHeight="1">
      <c r="A28" s="67"/>
      <c r="B28" s="68" t="s">
        <v>9</v>
      </c>
      <c r="C28" s="69">
        <f>SUM(C3:C27)</f>
        <v>2041070.9</v>
      </c>
      <c r="D28" s="69">
        <f>SUM(D3:D27)</f>
        <v>1901279.9000000001</v>
      </c>
      <c r="E28" s="70">
        <f t="shared" si="0"/>
        <v>93.15109533921631</v>
      </c>
      <c r="G28" s="79"/>
      <c r="H28" s="79"/>
      <c r="I28" s="78"/>
      <c r="J28" s="78"/>
    </row>
    <row r="29" spans="1:10" s="2" customFormat="1" ht="28.5" customHeight="1">
      <c r="A29" s="18"/>
      <c r="B29" s="19" t="s">
        <v>10</v>
      </c>
      <c r="C29" s="34">
        <f>SUM(C30:C32)</f>
        <v>8200</v>
      </c>
      <c r="D29" s="34">
        <f>SUM(D30:D32)</f>
        <v>8200</v>
      </c>
      <c r="E29" s="35">
        <f t="shared" si="0"/>
        <v>100</v>
      </c>
      <c r="G29" s="3"/>
      <c r="H29" s="3"/>
      <c r="I29" s="3"/>
      <c r="J29" s="3"/>
    </row>
    <row r="30" spans="1:10" ht="70.5" customHeight="1">
      <c r="A30" s="31">
        <v>8830</v>
      </c>
      <c r="B30" s="51" t="s">
        <v>37</v>
      </c>
      <c r="C30" s="52">
        <v>1000</v>
      </c>
      <c r="D30" s="52">
        <v>1000</v>
      </c>
      <c r="E30" s="33">
        <f t="shared" si="0"/>
        <v>100</v>
      </c>
      <c r="G30" s="80"/>
      <c r="H30" s="7"/>
      <c r="I30" s="7"/>
      <c r="J30" s="7"/>
    </row>
    <row r="31" spans="1:10" ht="90" customHeight="1">
      <c r="A31" s="31">
        <v>8840</v>
      </c>
      <c r="B31" s="51" t="s">
        <v>48</v>
      </c>
      <c r="C31" s="52">
        <v>7000</v>
      </c>
      <c r="D31" s="52">
        <v>7000</v>
      </c>
      <c r="E31" s="33">
        <f t="shared" si="0"/>
        <v>100</v>
      </c>
      <c r="G31" s="7"/>
      <c r="H31" s="7"/>
      <c r="I31" s="7"/>
      <c r="J31" s="7"/>
    </row>
    <row r="32" spans="1:10" ht="53.25" customHeight="1">
      <c r="A32" s="31">
        <v>8860</v>
      </c>
      <c r="B32" s="51" t="s">
        <v>53</v>
      </c>
      <c r="C32" s="52">
        <v>200</v>
      </c>
      <c r="D32" s="52">
        <v>200</v>
      </c>
      <c r="E32" s="33">
        <f t="shared" si="0"/>
        <v>100</v>
      </c>
      <c r="G32" s="7"/>
      <c r="H32" s="80"/>
      <c r="I32" s="7"/>
      <c r="J32" s="7"/>
    </row>
    <row r="33" spans="1:10" s="2" customFormat="1" ht="48" customHeight="1">
      <c r="A33" s="18"/>
      <c r="B33" s="19" t="s">
        <v>20</v>
      </c>
      <c r="C33" s="34">
        <f>SUM(C28:C29)</f>
        <v>2049270.9</v>
      </c>
      <c r="D33" s="34">
        <f>SUM(D28:D29)</f>
        <v>1909479.9000000001</v>
      </c>
      <c r="E33" s="35">
        <f t="shared" si="0"/>
        <v>93.17850070481167</v>
      </c>
      <c r="G33" s="81"/>
      <c r="H33" s="3"/>
      <c r="I33" s="3"/>
      <c r="J33" s="3"/>
    </row>
    <row r="34" spans="1:10" s="2" customFormat="1" ht="24.75" customHeight="1">
      <c r="A34" s="18"/>
      <c r="B34" s="20" t="s">
        <v>12</v>
      </c>
      <c r="C34" s="34"/>
      <c r="D34" s="33"/>
      <c r="E34" s="33"/>
      <c r="G34" s="3"/>
      <c r="H34" s="3"/>
      <c r="I34" s="3"/>
      <c r="J34" s="3"/>
    </row>
    <row r="35" spans="1:5" s="2" customFormat="1" ht="27" customHeight="1">
      <c r="A35" s="18"/>
      <c r="B35" s="53" t="s">
        <v>13</v>
      </c>
      <c r="C35" s="52">
        <v>337218.5</v>
      </c>
      <c r="D35" s="54" t="s">
        <v>50</v>
      </c>
      <c r="E35" s="55" t="s">
        <v>50</v>
      </c>
    </row>
    <row r="36" spans="1:5" s="2" customFormat="1" ht="34.5" customHeight="1">
      <c r="A36" s="31">
        <v>600000</v>
      </c>
      <c r="B36" s="56" t="s">
        <v>49</v>
      </c>
      <c r="C36" s="36">
        <v>-337218.5</v>
      </c>
      <c r="D36" s="57" t="s">
        <v>50</v>
      </c>
      <c r="E36" s="55" t="s">
        <v>50</v>
      </c>
    </row>
    <row r="37" spans="1:5" s="2" customFormat="1" ht="70.5" customHeight="1">
      <c r="A37" s="31">
        <v>601100</v>
      </c>
      <c r="B37" s="56" t="s">
        <v>55</v>
      </c>
      <c r="C37" s="36">
        <v>150000</v>
      </c>
      <c r="D37" s="57" t="s">
        <v>50</v>
      </c>
      <c r="E37" s="55" t="s">
        <v>50</v>
      </c>
    </row>
    <row r="38" spans="1:5" s="2" customFormat="1" ht="63" customHeight="1">
      <c r="A38" s="31">
        <v>601200</v>
      </c>
      <c r="B38" s="56" t="s">
        <v>56</v>
      </c>
      <c r="C38" s="36">
        <v>-150000</v>
      </c>
      <c r="D38" s="57" t="s">
        <v>50</v>
      </c>
      <c r="E38" s="55" t="s">
        <v>50</v>
      </c>
    </row>
    <row r="39" spans="1:5" s="2" customFormat="1" ht="60.75" customHeight="1">
      <c r="A39" s="31">
        <v>602100</v>
      </c>
      <c r="B39" s="58" t="s">
        <v>29</v>
      </c>
      <c r="C39" s="52">
        <v>104675.5</v>
      </c>
      <c r="D39" s="54" t="s">
        <v>50</v>
      </c>
      <c r="E39" s="55" t="s">
        <v>50</v>
      </c>
    </row>
    <row r="40" spans="1:5" ht="77.25" customHeight="1">
      <c r="A40" s="31">
        <v>602400</v>
      </c>
      <c r="B40" s="59" t="s">
        <v>14</v>
      </c>
      <c r="C40" s="52">
        <v>-441894</v>
      </c>
      <c r="D40" s="55" t="s">
        <v>50</v>
      </c>
      <c r="E40" s="55" t="s">
        <v>50</v>
      </c>
    </row>
    <row r="41" spans="1:5" ht="29.25" customHeight="1">
      <c r="A41" s="15"/>
      <c r="B41" s="14" t="s">
        <v>15</v>
      </c>
      <c r="C41" s="34"/>
      <c r="D41" s="36"/>
      <c r="E41" s="33"/>
    </row>
    <row r="42" spans="1:5" s="29" customFormat="1" ht="28.5" customHeight="1">
      <c r="A42" s="40" t="s">
        <v>23</v>
      </c>
      <c r="B42" s="60" t="s">
        <v>2</v>
      </c>
      <c r="C42" s="61">
        <v>7311.9</v>
      </c>
      <c r="D42" s="61">
        <v>4702.3</v>
      </c>
      <c r="E42" s="33">
        <f aca="true" t="shared" si="1" ref="E42:E60">SUM(D42/C42*100)</f>
        <v>64.31023400210616</v>
      </c>
    </row>
    <row r="43" spans="1:5" s="29" customFormat="1" ht="28.5" customHeight="1">
      <c r="A43" s="40" t="s">
        <v>24</v>
      </c>
      <c r="B43" s="62" t="s">
        <v>3</v>
      </c>
      <c r="C43" s="61">
        <v>185854.8</v>
      </c>
      <c r="D43" s="61">
        <v>173254.5</v>
      </c>
      <c r="E43" s="33">
        <f t="shared" si="1"/>
        <v>93.22035266240097</v>
      </c>
    </row>
    <row r="44" spans="1:5" s="29" customFormat="1" ht="28.5" customHeight="1">
      <c r="A44" s="40" t="s">
        <v>25</v>
      </c>
      <c r="B44" s="62" t="s">
        <v>4</v>
      </c>
      <c r="C44" s="61">
        <v>104940</v>
      </c>
      <c r="D44" s="61">
        <v>101581.4</v>
      </c>
      <c r="E44" s="33">
        <f t="shared" si="1"/>
        <v>96.79950447874975</v>
      </c>
    </row>
    <row r="45" spans="1:5" s="29" customFormat="1" ht="35.25" customHeight="1">
      <c r="A45" s="40" t="s">
        <v>26</v>
      </c>
      <c r="B45" s="62" t="s">
        <v>5</v>
      </c>
      <c r="C45" s="61">
        <v>36280.2</v>
      </c>
      <c r="D45" s="61">
        <v>31801</v>
      </c>
      <c r="E45" s="33">
        <f t="shared" si="1"/>
        <v>87.65387180886545</v>
      </c>
    </row>
    <row r="46" spans="1:5" s="29" customFormat="1" ht="30.75" customHeight="1">
      <c r="A46" s="44">
        <v>4000</v>
      </c>
      <c r="B46" s="62" t="s">
        <v>6</v>
      </c>
      <c r="C46" s="61">
        <v>5358.2</v>
      </c>
      <c r="D46" s="61">
        <v>4532.9</v>
      </c>
      <c r="E46" s="33">
        <f t="shared" si="1"/>
        <v>84.59743943861744</v>
      </c>
    </row>
    <row r="47" spans="1:5" s="29" customFormat="1" ht="32.25" customHeight="1">
      <c r="A47" s="44">
        <v>5000</v>
      </c>
      <c r="B47" s="62" t="s">
        <v>8</v>
      </c>
      <c r="C47" s="61">
        <v>3891.8</v>
      </c>
      <c r="D47" s="61">
        <v>3829.8</v>
      </c>
      <c r="E47" s="33">
        <f t="shared" si="1"/>
        <v>98.40690682974459</v>
      </c>
    </row>
    <row r="48" spans="1:5" s="29" customFormat="1" ht="38.25" customHeight="1">
      <c r="A48" s="40" t="s">
        <v>54</v>
      </c>
      <c r="B48" s="62" t="s">
        <v>30</v>
      </c>
      <c r="C48" s="61">
        <v>934.5</v>
      </c>
      <c r="D48" s="61">
        <v>933.6</v>
      </c>
      <c r="E48" s="33">
        <f t="shared" si="1"/>
        <v>99.90369181380417</v>
      </c>
    </row>
    <row r="49" spans="1:5" s="29" customFormat="1" ht="37.5" customHeight="1">
      <c r="A49" s="44">
        <v>7300</v>
      </c>
      <c r="B49" s="63" t="s">
        <v>39</v>
      </c>
      <c r="C49" s="61">
        <v>171697.3</v>
      </c>
      <c r="D49" s="61">
        <v>134477.1</v>
      </c>
      <c r="E49" s="33">
        <f t="shared" si="1"/>
        <v>78.32219842711564</v>
      </c>
    </row>
    <row r="50" spans="1:5" s="29" customFormat="1" ht="56.25" customHeight="1">
      <c r="A50" s="44">
        <v>7400</v>
      </c>
      <c r="B50" s="58" t="s">
        <v>31</v>
      </c>
      <c r="C50" s="61">
        <v>621835.7</v>
      </c>
      <c r="D50" s="61">
        <v>604491.7</v>
      </c>
      <c r="E50" s="33">
        <f t="shared" si="1"/>
        <v>97.21083881160249</v>
      </c>
    </row>
    <row r="51" spans="1:5" s="29" customFormat="1" ht="54.75" customHeight="1">
      <c r="A51" s="44">
        <v>7600</v>
      </c>
      <c r="B51" s="62" t="s">
        <v>32</v>
      </c>
      <c r="C51" s="61">
        <v>4700</v>
      </c>
      <c r="D51" s="61">
        <v>4662.7</v>
      </c>
      <c r="E51" s="33">
        <f t="shared" si="1"/>
        <v>99.2063829787234</v>
      </c>
    </row>
    <row r="52" spans="1:5" s="29" customFormat="1" ht="69" customHeight="1">
      <c r="A52" s="44">
        <v>8100</v>
      </c>
      <c r="B52" s="62" t="s">
        <v>33</v>
      </c>
      <c r="C52" s="61">
        <v>800.3</v>
      </c>
      <c r="D52" s="61">
        <v>749</v>
      </c>
      <c r="E52" s="33">
        <f t="shared" si="1"/>
        <v>93.58990378608023</v>
      </c>
    </row>
    <row r="53" spans="1:5" s="29" customFormat="1" ht="42" customHeight="1">
      <c r="A53" s="44">
        <v>8300</v>
      </c>
      <c r="B53" s="62" t="s">
        <v>40</v>
      </c>
      <c r="C53" s="61">
        <v>11947</v>
      </c>
      <c r="D53" s="61">
        <v>5631.5</v>
      </c>
      <c r="E53" s="33">
        <f t="shared" si="1"/>
        <v>47.13735665857538</v>
      </c>
    </row>
    <row r="54" spans="1:5" s="29" customFormat="1" ht="26.25" customHeight="1">
      <c r="A54" s="47">
        <v>8400</v>
      </c>
      <c r="B54" s="62" t="s">
        <v>7</v>
      </c>
      <c r="C54" s="61">
        <v>1250</v>
      </c>
      <c r="D54" s="61">
        <v>1245</v>
      </c>
      <c r="E54" s="33">
        <f t="shared" si="1"/>
        <v>99.6</v>
      </c>
    </row>
    <row r="55" spans="1:5" s="29" customFormat="1" ht="101.25" customHeight="1">
      <c r="A55" s="47">
        <v>9400</v>
      </c>
      <c r="B55" s="50" t="s">
        <v>60</v>
      </c>
      <c r="C55" s="61">
        <v>15962</v>
      </c>
      <c r="D55" s="61">
        <v>15802.3</v>
      </c>
      <c r="E55" s="33">
        <f t="shared" si="1"/>
        <v>98.99949880967297</v>
      </c>
    </row>
    <row r="56" spans="1:5" s="29" customFormat="1" ht="180" customHeight="1">
      <c r="A56" s="47">
        <v>9610</v>
      </c>
      <c r="B56" s="50" t="s">
        <v>65</v>
      </c>
      <c r="C56" s="61">
        <v>439625.4</v>
      </c>
      <c r="D56" s="61">
        <v>263047.8</v>
      </c>
      <c r="E56" s="33">
        <f t="shared" si="1"/>
        <v>59.83453185370999</v>
      </c>
    </row>
    <row r="57" spans="1:5" s="29" customFormat="1" ht="55.5" customHeight="1">
      <c r="A57" s="44">
        <v>9740</v>
      </c>
      <c r="B57" s="64" t="s">
        <v>46</v>
      </c>
      <c r="C57" s="61">
        <v>76636.7</v>
      </c>
      <c r="D57" s="61">
        <v>63144.5</v>
      </c>
      <c r="E57" s="33">
        <f t="shared" si="1"/>
        <v>82.39459684459274</v>
      </c>
    </row>
    <row r="58" spans="1:5" s="29" customFormat="1" ht="45" customHeight="1">
      <c r="A58" s="44">
        <v>9770</v>
      </c>
      <c r="B58" s="64" t="s">
        <v>36</v>
      </c>
      <c r="C58" s="61">
        <v>98709.9</v>
      </c>
      <c r="D58" s="61">
        <v>94157.5</v>
      </c>
      <c r="E58" s="33">
        <f t="shared" si="1"/>
        <v>95.38810190264604</v>
      </c>
    </row>
    <row r="59" spans="1:5" s="32" customFormat="1" ht="71.25" customHeight="1">
      <c r="A59" s="31">
        <v>9800</v>
      </c>
      <c r="B59" s="63" t="s">
        <v>63</v>
      </c>
      <c r="C59" s="36">
        <v>22728.5</v>
      </c>
      <c r="D59" s="36">
        <v>22711.7</v>
      </c>
      <c r="E59" s="33">
        <f t="shared" si="1"/>
        <v>99.92608399146447</v>
      </c>
    </row>
    <row r="60" spans="1:8" s="71" customFormat="1" ht="39" customHeight="1">
      <c r="A60" s="67"/>
      <c r="B60" s="68" t="s">
        <v>16</v>
      </c>
      <c r="C60" s="69">
        <f>SUM(C42:C59)</f>
        <v>1810464.2</v>
      </c>
      <c r="D60" s="69">
        <f>SUM(D42:D59)</f>
        <v>1530756.2999999998</v>
      </c>
      <c r="E60" s="70">
        <f t="shared" si="1"/>
        <v>84.55048710711871</v>
      </c>
      <c r="G60" s="72"/>
      <c r="H60" s="73"/>
    </row>
    <row r="61" spans="1:7" s="30" customFormat="1" ht="27.75" customHeight="1">
      <c r="A61" s="18"/>
      <c r="B61" s="19" t="s">
        <v>10</v>
      </c>
      <c r="C61" s="34">
        <f>SUM(C62+C65+C68)</f>
        <v>40</v>
      </c>
      <c r="D61" s="34">
        <f>SUM(D62+D65+D68)</f>
        <v>-1058.1</v>
      </c>
      <c r="E61" s="33" t="s">
        <v>50</v>
      </c>
      <c r="G61" s="38"/>
    </row>
    <row r="62" spans="1:5" s="4" customFormat="1" ht="47.25">
      <c r="A62" s="31">
        <v>8830</v>
      </c>
      <c r="B62" s="50" t="s">
        <v>37</v>
      </c>
      <c r="C62" s="36">
        <f>SUM(C63:C64)</f>
        <v>0</v>
      </c>
      <c r="D62" s="36">
        <f>SUM(D63:D64)</f>
        <v>0</v>
      </c>
      <c r="E62" s="33">
        <v>0</v>
      </c>
    </row>
    <row r="63" spans="1:5" s="4" customFormat="1" ht="26.25">
      <c r="A63" s="31"/>
      <c r="B63" s="63" t="s">
        <v>42</v>
      </c>
      <c r="C63" s="52">
        <v>415</v>
      </c>
      <c r="D63" s="52">
        <v>415</v>
      </c>
      <c r="E63" s="33">
        <f>SUM(D63/C63*100)</f>
        <v>100</v>
      </c>
    </row>
    <row r="64" spans="1:5" s="4" customFormat="1" ht="26.25">
      <c r="A64" s="31"/>
      <c r="B64" s="63" t="s">
        <v>43</v>
      </c>
      <c r="C64" s="52">
        <v>-415</v>
      </c>
      <c r="D64" s="52">
        <v>-415</v>
      </c>
      <c r="E64" s="33">
        <f>SUM(D64/C64*100)</f>
        <v>100</v>
      </c>
    </row>
    <row r="65" spans="1:5" s="4" customFormat="1" ht="47.25">
      <c r="A65" s="31">
        <v>8840</v>
      </c>
      <c r="B65" s="50" t="s">
        <v>38</v>
      </c>
      <c r="C65" s="52">
        <f>SUM(C66:C67)</f>
        <v>40</v>
      </c>
      <c r="D65" s="52">
        <v>-1058.1</v>
      </c>
      <c r="E65" s="33" t="s">
        <v>50</v>
      </c>
    </row>
    <row r="66" spans="1:5" s="4" customFormat="1" ht="22.5" customHeight="1">
      <c r="A66" s="31"/>
      <c r="B66" s="63" t="s">
        <v>42</v>
      </c>
      <c r="C66" s="52">
        <v>600</v>
      </c>
      <c r="D66" s="52">
        <v>600</v>
      </c>
      <c r="E66" s="33">
        <f>SUM(D66/C66*100)</f>
        <v>100</v>
      </c>
    </row>
    <row r="67" spans="1:5" s="4" customFormat="1" ht="21.75" customHeight="1">
      <c r="A67" s="31"/>
      <c r="B67" s="63" t="s">
        <v>43</v>
      </c>
      <c r="C67" s="52">
        <v>-560</v>
      </c>
      <c r="D67" s="52">
        <v>-1658.1</v>
      </c>
      <c r="E67" s="33">
        <f>SUM(D67/C67*100)</f>
        <v>296.0892857142857</v>
      </c>
    </row>
    <row r="68" spans="1:5" s="4" customFormat="1" ht="31.5">
      <c r="A68" s="31">
        <v>8860</v>
      </c>
      <c r="B68" s="50" t="s">
        <v>41</v>
      </c>
      <c r="C68" s="52">
        <f>SUM(C69:C70)</f>
        <v>0</v>
      </c>
      <c r="D68" s="52">
        <v>0</v>
      </c>
      <c r="E68" s="33" t="s">
        <v>50</v>
      </c>
    </row>
    <row r="69" spans="1:5" s="4" customFormat="1" ht="26.25">
      <c r="A69" s="18"/>
      <c r="B69" s="50" t="s">
        <v>44</v>
      </c>
      <c r="C69" s="52">
        <v>1500</v>
      </c>
      <c r="D69" s="52">
        <v>0</v>
      </c>
      <c r="E69" s="33">
        <f>SUM(D69/C69*100)</f>
        <v>0</v>
      </c>
    </row>
    <row r="70" spans="1:5" s="4" customFormat="1" ht="26.25">
      <c r="A70" s="18"/>
      <c r="B70" s="50" t="s">
        <v>45</v>
      </c>
      <c r="C70" s="52">
        <v>-1500</v>
      </c>
      <c r="D70" s="52">
        <v>0</v>
      </c>
      <c r="E70" s="33">
        <f>SUM(D70/C70*100)</f>
        <v>0</v>
      </c>
    </row>
    <row r="71" spans="1:5" s="30" customFormat="1" ht="40.5" customHeight="1">
      <c r="A71" s="18"/>
      <c r="B71" s="19" t="s">
        <v>21</v>
      </c>
      <c r="C71" s="34">
        <f>SUM(C60:C61)</f>
        <v>1810504.2</v>
      </c>
      <c r="D71" s="34">
        <f>SUM(D60:D61)</f>
        <v>1529698.1999999997</v>
      </c>
      <c r="E71" s="35">
        <f>SUM(D71/C71*100)</f>
        <v>84.4901768247762</v>
      </c>
    </row>
    <row r="72" spans="1:5" s="4" customFormat="1" ht="21" customHeight="1">
      <c r="A72" s="18"/>
      <c r="B72" s="20" t="s">
        <v>17</v>
      </c>
      <c r="C72" s="34"/>
      <c r="D72" s="34"/>
      <c r="E72" s="33"/>
    </row>
    <row r="73" spans="1:5" s="4" customFormat="1" ht="26.25" customHeight="1">
      <c r="A73" s="18"/>
      <c r="B73" s="53" t="s">
        <v>13</v>
      </c>
      <c r="C73" s="65">
        <v>-468323.4</v>
      </c>
      <c r="D73" s="66" t="s">
        <v>50</v>
      </c>
      <c r="E73" s="55" t="s">
        <v>50</v>
      </c>
    </row>
    <row r="74" spans="1:5" s="4" customFormat="1" ht="30.75" customHeight="1">
      <c r="A74" s="31">
        <v>600000</v>
      </c>
      <c r="B74" s="56" t="s">
        <v>49</v>
      </c>
      <c r="C74" s="36">
        <v>468323.4</v>
      </c>
      <c r="D74" s="66" t="s">
        <v>50</v>
      </c>
      <c r="E74" s="55" t="s">
        <v>50</v>
      </c>
    </row>
    <row r="75" spans="1:5" s="4" customFormat="1" ht="74.25" customHeight="1">
      <c r="A75" s="31">
        <v>601100</v>
      </c>
      <c r="B75" s="58" t="s">
        <v>55</v>
      </c>
      <c r="C75" s="65">
        <v>10000</v>
      </c>
      <c r="D75" s="54" t="s">
        <v>50</v>
      </c>
      <c r="E75" s="55" t="s">
        <v>50</v>
      </c>
    </row>
    <row r="76" spans="1:5" s="4" customFormat="1" ht="52.5" customHeight="1">
      <c r="A76" s="31">
        <v>601200</v>
      </c>
      <c r="B76" s="59" t="s">
        <v>56</v>
      </c>
      <c r="C76" s="52">
        <v>-10000</v>
      </c>
      <c r="D76" s="66" t="s">
        <v>50</v>
      </c>
      <c r="E76" s="55" t="s">
        <v>50</v>
      </c>
    </row>
    <row r="77" spans="1:5" s="4" customFormat="1" ht="33.75" customHeight="1">
      <c r="A77" s="31">
        <v>602100</v>
      </c>
      <c r="B77" s="59" t="s">
        <v>57</v>
      </c>
      <c r="C77" s="52">
        <f>26429.5-0.1</f>
        <v>26429.4</v>
      </c>
      <c r="D77" s="66" t="s">
        <v>50</v>
      </c>
      <c r="E77" s="55" t="s">
        <v>50</v>
      </c>
    </row>
    <row r="78" spans="1:5" s="4" customFormat="1" ht="51" customHeight="1">
      <c r="A78" s="31">
        <v>602400</v>
      </c>
      <c r="B78" s="59" t="s">
        <v>14</v>
      </c>
      <c r="C78" s="52">
        <v>441894</v>
      </c>
      <c r="D78" s="66" t="s">
        <v>50</v>
      </c>
      <c r="E78" s="55" t="s">
        <v>50</v>
      </c>
    </row>
    <row r="79" spans="1:5" s="2" customFormat="1" ht="50.25" customHeight="1">
      <c r="A79" s="31"/>
      <c r="B79" s="19" t="s">
        <v>22</v>
      </c>
      <c r="C79" s="34">
        <f>SUM(C33,C71)</f>
        <v>3859775.0999999996</v>
      </c>
      <c r="D79" s="34">
        <f>SUM(D33,D71)</f>
        <v>3439178.0999999996</v>
      </c>
      <c r="E79" s="35">
        <f>SUM(D79/C79*100)</f>
        <v>89.10306976175892</v>
      </c>
    </row>
    <row r="80" spans="1:5" ht="12.75" customHeight="1">
      <c r="A80" s="21"/>
      <c r="B80" s="22"/>
      <c r="C80" s="23"/>
      <c r="D80" s="24"/>
      <c r="E80" s="25"/>
    </row>
    <row r="81" spans="1:5" ht="18" customHeight="1">
      <c r="A81" s="26"/>
      <c r="B81" s="27"/>
      <c r="C81" s="27"/>
      <c r="D81" s="27"/>
      <c r="E81" s="28"/>
    </row>
    <row r="82" spans="1:5" ht="21.75" customHeight="1">
      <c r="A82" s="76"/>
      <c r="B82" s="76"/>
      <c r="C82" s="76"/>
      <c r="D82" s="76"/>
      <c r="E82" s="27"/>
    </row>
    <row r="83" spans="1:5" ht="15.75" customHeight="1">
      <c r="A83" s="74"/>
      <c r="B83" s="74"/>
      <c r="C83" s="75"/>
      <c r="D83" s="75"/>
      <c r="E83" s="75"/>
    </row>
    <row r="88" spans="2:5" ht="26.25">
      <c r="B88" s="6"/>
      <c r="C88" s="6"/>
      <c r="D88" s="7"/>
      <c r="E88" s="3"/>
    </row>
    <row r="89" spans="2:5" ht="26.25">
      <c r="B89" s="6"/>
      <c r="C89" s="8"/>
      <c r="D89" s="8"/>
      <c r="E89" s="3"/>
    </row>
    <row r="90" spans="2:5" ht="26.25">
      <c r="B90" s="6"/>
      <c r="C90" s="8"/>
      <c r="D90" s="8"/>
      <c r="E90" s="3"/>
    </row>
    <row r="91" spans="2:5" ht="26.25">
      <c r="B91" s="6"/>
      <c r="C91" s="9"/>
      <c r="D91" s="9"/>
      <c r="E91" s="3"/>
    </row>
    <row r="92" spans="2:5" ht="26.25">
      <c r="B92" s="6"/>
      <c r="C92" s="6"/>
      <c r="D92" s="7"/>
      <c r="E92" s="3"/>
    </row>
    <row r="93" spans="2:5" ht="26.25">
      <c r="B93" s="6"/>
      <c r="C93" s="8"/>
      <c r="D93" s="8"/>
      <c r="E93" s="3"/>
    </row>
    <row r="94" spans="2:5" ht="26.25">
      <c r="B94" s="6"/>
      <c r="C94" s="6"/>
      <c r="D94" s="7"/>
      <c r="E94" s="3"/>
    </row>
    <row r="95" spans="2:5" ht="26.25">
      <c r="B95" s="6"/>
      <c r="C95" s="8"/>
      <c r="D95" s="8"/>
      <c r="E95" s="3"/>
    </row>
    <row r="96" spans="2:5" ht="26.25">
      <c r="B96" s="6"/>
      <c r="C96" s="8"/>
      <c r="D96" s="10"/>
      <c r="E96" s="3"/>
    </row>
    <row r="97" spans="2:5" ht="26.25">
      <c r="B97" s="6"/>
      <c r="C97" s="6"/>
      <c r="D97" s="7"/>
      <c r="E97" s="3"/>
    </row>
    <row r="98" spans="2:5" ht="26.25">
      <c r="B98" s="6"/>
      <c r="C98" s="9"/>
      <c r="D98" s="9"/>
      <c r="E98" s="3"/>
    </row>
    <row r="99" spans="2:5" ht="26.25">
      <c r="B99" s="6"/>
      <c r="C99" s="6"/>
      <c r="D99" s="7"/>
      <c r="E99" s="3"/>
    </row>
    <row r="100" spans="2:5" ht="26.25">
      <c r="B100" s="6"/>
      <c r="C100" s="6"/>
      <c r="D100" s="7"/>
      <c r="E100" s="3"/>
    </row>
    <row r="101" spans="2:5" ht="26.25">
      <c r="B101" s="6"/>
      <c r="C101" s="6"/>
      <c r="D101" s="7"/>
      <c r="E101" s="3"/>
    </row>
    <row r="105" spans="3:4" ht="26.25">
      <c r="C105" s="11"/>
      <c r="D105" s="12"/>
    </row>
  </sheetData>
  <sheetProtection/>
  <mergeCells count="3">
    <mergeCell ref="A83:B83"/>
    <mergeCell ref="C83:E83"/>
    <mergeCell ref="A82:D82"/>
  </mergeCells>
  <printOptions/>
  <pageMargins left="0.984251968503937" right="0.5905511811023623" top="0.5905511811023623" bottom="0.3937007874015748" header="0.2362204724409449" footer="0.1968503937007874"/>
  <pageSetup fitToHeight="5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Адміністратор</dc:creator>
  <cp:keywords/>
  <dc:description/>
  <cp:lastModifiedBy>Asus</cp:lastModifiedBy>
  <cp:lastPrinted>2022-02-22T14:12:28Z</cp:lastPrinted>
  <dcterms:created xsi:type="dcterms:W3CDTF">2004-04-30T06:55:06Z</dcterms:created>
  <dcterms:modified xsi:type="dcterms:W3CDTF">2022-02-22T14:12:31Z</dcterms:modified>
  <cp:category/>
  <cp:version/>
  <cp:contentType/>
  <cp:contentStatus/>
</cp:coreProperties>
</file>