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800" tabRatio="615" activeTab="0"/>
  </bookViews>
  <sheets>
    <sheet name="проект 2022" sheetId="1" r:id="rId1"/>
  </sheets>
  <definedNames>
    <definedName name="_Regression_Int" localSheetId="0" hidden="1">1</definedName>
    <definedName name="_xlnm.Print_Titles" localSheetId="0">'проект 2022'!$10:$12</definedName>
    <definedName name="Названия_для_печати_ИМ" localSheetId="0">'проект 2022'!#REF!</definedName>
    <definedName name="_xlnm.Print_Area" localSheetId="0">'проект 2022'!$A$1:$F$92</definedName>
    <definedName name="Область_печати_ИМ" localSheetId="0">'проект 2022'!#REF!</definedName>
    <definedName name="ОЪIАТТЬ_ПAUАТE" localSheetId="0">'проект 2022'!#REF!</definedName>
    <definedName name="ОЪIАТТЬ_ПAUАТE">#REF!</definedName>
  </definedNames>
  <calcPr fullCalcOnLoad="1"/>
</workbook>
</file>

<file path=xl/sharedStrings.xml><?xml version="1.0" encoding="utf-8"?>
<sst xmlns="http://schemas.openxmlformats.org/spreadsheetml/2006/main" count="95" uniqueCount="94">
  <si>
    <t>Спеціальний фонд</t>
  </si>
  <si>
    <t>Загальний фонд</t>
  </si>
  <si>
    <t>Код</t>
  </si>
  <si>
    <t>Офіційні трансферти</t>
  </si>
  <si>
    <t>Від органів державного управління</t>
  </si>
  <si>
    <t>до рішення обласної ради</t>
  </si>
  <si>
    <t>Податок на прибуток підприємств та фінансових установ комунальної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</si>
  <si>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</si>
  <si>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</si>
  <si>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</si>
  <si>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</si>
  <si>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</si>
  <si>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 xml:space="preserve">Рентна плата за спеціальне використання води </t>
  </si>
  <si>
    <t>Податок та збір на доходи фізичних осіб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</si>
  <si>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</si>
  <si>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</si>
  <si>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Найменування згідно з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</si>
  <si>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</si>
  <si>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</si>
  <si>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</si>
  <si>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Дотації з державного бюджету місцевим бюджетам</t>
  </si>
  <si>
    <t>Субвенції з державного бюджету місцевим бюджетам</t>
  </si>
  <si>
    <t xml:space="preserve">Базова дотація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</si>
  <si>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</si>
  <si>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 xml:space="preserve">Освітня субвенція з державного бюджету місцевим бюджетам </t>
  </si>
  <si>
    <t xml:space="preserve">Податкові надходження  </t>
  </si>
  <si>
    <t xml:space="preserve">Податок на прибуток підприємств, створених за участю іноземних інвесторів    </t>
  </si>
  <si>
    <t xml:space="preserve">Податок на прибуток іноземних юридичних осіб 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</si>
  <si>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</si>
  <si>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</si>
  <si>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для потреб гідроенергетики 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</si>
  <si>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</si>
  <si>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користування надрами </t>
  </si>
  <si>
    <t xml:space="preserve">Рентна плата за користування надрами для видобування нафти </t>
  </si>
  <si>
    <t xml:space="preserve">Рентна плата за користування надрами для видобування природного газу  </t>
  </si>
  <si>
    <t xml:space="preserve">Рентна плата за користування надрами для видобування газового конденсату  </t>
  </si>
  <si>
    <t xml:space="preserve">Інші податки та збори </t>
  </si>
  <si>
    <t xml:space="preserve">Екологічний податок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</si>
  <si>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</si>
  <si>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</si>
  <si>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Неподаткові надходження  </t>
  </si>
  <si>
    <t xml:space="preserve">Доходи від власності та підприємницької діяльності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</si>
  <si>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</si>
  <si>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Адміністративні збори та платежі, доходи від некомерційної господарської діяльності </t>
  </si>
  <si>
    <t>Плата за державну реєстрацію (крім адміністративного збору за проведення державної реєстрації юридичних осіб, фізичних осіб - підприємців та громадських формувань)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</si>
  <si>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</si>
  <si>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</si>
  <si>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</si>
  <si>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</si>
  <si>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Концесійні платежі  </t>
  </si>
  <si>
    <t xml:space="preserve">Концесійні платежі щодо об'єктів комунальної власності (крім тих, які мають цільове спрямування згідно із законом) </t>
  </si>
  <si>
    <t xml:space="preserve">Власні надходження бюджетних установ  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</si>
  <si>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</si>
  <si>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</si>
  <si>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додаткової (господарської) діяльності </t>
  </si>
  <si>
    <t xml:space="preserve">Надходження бюджетних установ від реалізації в установленому порядку майна (крім нерухомого майна) </t>
  </si>
  <si>
    <t xml:space="preserve">Інші джерела власних надходжень бюджетних установ  </t>
  </si>
  <si>
    <t xml:space="preserve">Благодійні внески, гранти та дарунки </t>
  </si>
  <si>
    <t>(грн)</t>
  </si>
  <si>
    <t>Разом доходів</t>
  </si>
  <si>
    <t>у тому числі бюджет розвитку</t>
  </si>
  <si>
    <t>Плата за ліцензії на право зберігання пального</t>
  </si>
  <si>
    <t>Плата за ліцензії на право оптової торгівлі пальним</t>
  </si>
  <si>
    <t>Плата за ліцензії на право роздрібної торгівлі пальним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</si>
  <si>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</si>
  <si>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 xml:space="preserve">ДОХОДИ </t>
  </si>
  <si>
    <t xml:space="preserve">обласного бюджету на 2022 рік </t>
  </si>
  <si>
    <t>(код бюджету)</t>
  </si>
  <si>
    <t xml:space="preserve">   09100000000   </t>
  </si>
  <si>
    <t xml:space="preserve">Надходження коштів від відшкодування втрат сільськогосподарського і лісогосподарського виробництва  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</si>
  <si>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</si>
  <si>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</si>
  <si>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</si>
  <si>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підприємств, який сплачують інші платники </t>
  </si>
  <si>
    <t>Рентна плата за користування надрами для видобування інших корисних копалин загальнодержавного значення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</si>
  <si>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вуглецю),</t>
  </si>
  <si>
    <t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</t>
  </si>
  <si>
    <t>Плата за ліцензії на право оптової торгівлі алкогольними напоями, тютюновими виробами та рідинами, що використовуються в електронних сигаретах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</si>
  <si>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</t>
  </si>
  <si>
    <t>Надходження від орендної плати за користування майновим комплексом та іншим майном, що перебуває в комунальній власності</t>
  </si>
  <si>
    <t>Інші неподаткові надходження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</si>
  <si>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</si>
  <si>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</si>
  <si>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</si>
  <si>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Директорка департаменту фінансів облдержадміністрації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</si>
  <si>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</si>
  <si>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Рентна плата за користування надрами загальнодержавного значення</t>
  </si>
  <si>
    <t xml:space="preserve">Доходи від операцій з капіталом  </t>
  </si>
  <si>
    <t>30000000 </t>
  </si>
  <si>
    <t xml:space="preserve"> 
Надходження від продажу основного капіталу  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</si>
  <si>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</si>
  <si>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Додаток 1</t>
  </si>
  <si>
    <t>від ___________№_______</t>
  </si>
  <si>
    <t>Ірина МАЦЬКЕВИЧ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</si>
</sst>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General_)"/>
    <numFmt numFmtId="197" formatCode="0_)"/>
    <numFmt numFmtId="198" formatCode="0.0"/>
    <numFmt numFmtId="199" formatCode="#,##0;[Red]#,##0"/>
    <numFmt numFmtId="200" formatCode="#,##0.0;[Red]#,##0.0"/>
    <numFmt numFmtId="201" formatCode="#,##0.0_р_."/>
    <numFmt numFmtId="202" formatCode="#,##0_р_.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#,##0.0"/>
    <numFmt numFmtId="207" formatCode="0.000"/>
    <numFmt numFmtId="208" formatCode="[$€-2]\ ###,000_);[Red]\([$€-2]\ ###,000\)"/>
  </numFmts>
  <fonts count="71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Courier"/>
      <family val="3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Times New Roman Cyr"/>
      <family val="0"/>
    </font>
    <font>
      <sz val="8"/>
      <name val="Arial"/>
      <family val="2"/>
    </font>
    <font>
      <u val="single"/>
      <sz val="9"/>
      <name val="Courier"/>
      <family val="3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6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28"/>
      <name val="Times New Roman"/>
      <family val="1"/>
    </font>
    <font>
      <b/>
      <sz val="12"/>
      <color indexed="2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660066"/>
      <name val="Times New Roman"/>
      <family val="1"/>
    </font>
    <font>
      <b/>
      <sz val="12"/>
      <color rgb="FF660066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2" applyNumberFormat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2" applyNumberFormat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0" applyNumberFormat="0" applyBorder="0" applyAlignment="0" applyProtection="0"/>
    <xf numFmtId="0" fontId="0" fillId="31" borderId="9" applyNumberFormat="0" applyFont="0" applyAlignment="0" applyProtection="0"/>
    <xf numFmtId="0" fontId="64" fillId="29" borderId="10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5" fillId="0" borderId="0">
      <alignment/>
      <protection locked="0"/>
    </xf>
  </cellStyleXfs>
  <cellXfs count="92">
    <xf numFmtId="196" fontId="0" fillId="0" borderId="0" xfId="0" applyNumberFormat="1" applyAlignment="1">
      <alignment/>
    </xf>
    <xf numFmtId="196" fontId="11" fillId="0" borderId="11" xfId="0" applyNumberFormat="1" applyFont="1" applyFill="1" applyBorder="1" applyAlignment="1">
      <alignment horizontal="center" vertical="center" wrapText="1"/>
    </xf>
    <xf numFmtId="196" fontId="9" fillId="0" borderId="12" xfId="0" applyNumberFormat="1" applyFont="1" applyFill="1" applyBorder="1" applyAlignment="1">
      <alignment vertical="center" wrapText="1"/>
    </xf>
    <xf numFmtId="196" fontId="10" fillId="0" borderId="0" xfId="0" applyNumberFormat="1" applyFont="1" applyFill="1" applyBorder="1" applyAlignment="1">
      <alignment vertical="center" wrapText="1"/>
    </xf>
    <xf numFmtId="196" fontId="10" fillId="0" borderId="12" xfId="0" applyNumberFormat="1" applyFont="1" applyFill="1" applyBorder="1" applyAlignment="1">
      <alignment vertical="center" wrapText="1"/>
    </xf>
    <xf numFmtId="196" fontId="10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196" fontId="10" fillId="0" borderId="0" xfId="0" applyNumberFormat="1" applyFont="1" applyFill="1" applyBorder="1" applyAlignment="1">
      <alignment horizontal="left" vertical="center"/>
    </xf>
    <xf numFmtId="196" fontId="10" fillId="0" borderId="12" xfId="0" applyNumberFormat="1" applyFont="1" applyFill="1" applyBorder="1" applyAlignment="1">
      <alignment horizontal="left" vertical="center"/>
    </xf>
    <xf numFmtId="196" fontId="10" fillId="0" borderId="0" xfId="0" applyNumberFormat="1" applyFont="1" applyFill="1" applyAlignment="1">
      <alignment vertical="center"/>
    </xf>
    <xf numFmtId="196" fontId="12" fillId="0" borderId="0" xfId="0" applyNumberFormat="1" applyFont="1" applyFill="1" applyAlignment="1">
      <alignment vertical="center"/>
    </xf>
    <xf numFmtId="196" fontId="11" fillId="0" borderId="11" xfId="0" applyNumberFormat="1" applyFont="1" applyFill="1" applyBorder="1" applyAlignment="1">
      <alignment horizontal="left" vertical="center" wrapText="1"/>
    </xf>
    <xf numFmtId="196" fontId="10" fillId="0" borderId="11" xfId="0" applyNumberFormat="1" applyFont="1" applyFill="1" applyBorder="1" applyAlignment="1">
      <alignment horizontal="left" vertical="center"/>
    </xf>
    <xf numFmtId="196" fontId="10" fillId="0" borderId="11" xfId="0" applyNumberFormat="1" applyFont="1" applyFill="1" applyBorder="1" applyAlignment="1">
      <alignment horizontal="left" vertical="center" wrapText="1"/>
    </xf>
    <xf numFmtId="196" fontId="11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196" fontId="10" fillId="0" borderId="11" xfId="0" applyNumberFormat="1" applyFont="1" applyFill="1" applyBorder="1" applyAlignment="1">
      <alignment vertical="center" wrapText="1"/>
    </xf>
    <xf numFmtId="201" fontId="8" fillId="0" borderId="0" xfId="0" applyNumberFormat="1" applyFont="1" applyFill="1" applyBorder="1" applyAlignment="1">
      <alignment horizontal="center" vertical="center"/>
    </xf>
    <xf numFmtId="206" fontId="10" fillId="0" borderId="0" xfId="0" applyNumberFormat="1" applyFont="1" applyFill="1" applyAlignment="1">
      <alignment vertical="center"/>
    </xf>
    <xf numFmtId="206" fontId="12" fillId="0" borderId="0" xfId="0" applyNumberFormat="1" applyFont="1" applyFill="1" applyAlignment="1">
      <alignment vertical="center"/>
    </xf>
    <xf numFmtId="3" fontId="8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196" fontId="10" fillId="0" borderId="0" xfId="0" applyNumberFormat="1" applyFont="1" applyFill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206" fontId="11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196" fontId="8" fillId="0" borderId="0" xfId="0" applyNumberFormat="1" applyFont="1" applyFill="1" applyBorder="1" applyAlignment="1">
      <alignment vertical="center" wrapText="1"/>
    </xf>
    <xf numFmtId="198" fontId="14" fillId="0" borderId="0" xfId="0" applyNumberFormat="1" applyFont="1" applyFill="1" applyBorder="1" applyAlignment="1">
      <alignment horizontal="left" vertical="center"/>
    </xf>
    <xf numFmtId="196" fontId="14" fillId="0" borderId="0" xfId="0" applyNumberFormat="1" applyFont="1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horizontal="left" vertical="center"/>
    </xf>
    <xf numFmtId="201" fontId="10" fillId="0" borderId="0" xfId="0" applyNumberFormat="1" applyFont="1" applyFill="1" applyBorder="1" applyAlignment="1">
      <alignment horizontal="right" vertical="center"/>
    </xf>
    <xf numFmtId="196" fontId="10" fillId="0" borderId="13" xfId="0" applyNumberFormat="1" applyFont="1" applyFill="1" applyBorder="1" applyAlignment="1">
      <alignment horizontal="left" vertical="center"/>
    </xf>
    <xf numFmtId="196" fontId="10" fillId="0" borderId="13" xfId="0" applyNumberFormat="1" applyFont="1" applyFill="1" applyBorder="1" applyAlignment="1">
      <alignment vertical="center" wrapText="1"/>
    </xf>
    <xf numFmtId="196" fontId="10" fillId="0" borderId="14" xfId="0" applyNumberFormat="1" applyFont="1" applyFill="1" applyBorder="1" applyAlignment="1">
      <alignment vertical="center" wrapText="1"/>
    </xf>
    <xf numFmtId="201" fontId="10" fillId="0" borderId="14" xfId="0" applyNumberFormat="1" applyFont="1" applyFill="1" applyBorder="1" applyAlignment="1">
      <alignment horizontal="right" vertical="center"/>
    </xf>
    <xf numFmtId="206" fontId="14" fillId="0" borderId="0" xfId="0" applyNumberFormat="1" applyFont="1" applyFill="1" applyAlignment="1">
      <alignment vertical="center"/>
    </xf>
    <xf numFmtId="196" fontId="14" fillId="0" borderId="0" xfId="0" applyNumberFormat="1" applyFont="1" applyFill="1" applyAlignment="1">
      <alignment vertical="center"/>
    </xf>
    <xf numFmtId="206" fontId="7" fillId="0" borderId="0" xfId="0" applyNumberFormat="1" applyFont="1" applyFill="1" applyAlignment="1">
      <alignment vertical="center"/>
    </xf>
    <xf numFmtId="196" fontId="7" fillId="0" borderId="0" xfId="0" applyNumberFormat="1" applyFont="1" applyFill="1" applyAlignment="1">
      <alignment vertical="center"/>
    </xf>
    <xf numFmtId="206" fontId="13" fillId="0" borderId="0" xfId="0" applyNumberFormat="1" applyFont="1" applyFill="1" applyAlignment="1">
      <alignment vertical="center"/>
    </xf>
    <xf numFmtId="196" fontId="13" fillId="0" borderId="0" xfId="0" applyNumberFormat="1" applyFont="1" applyFill="1" applyAlignment="1">
      <alignment vertical="center"/>
    </xf>
    <xf numFmtId="206" fontId="13" fillId="0" borderId="0" xfId="0" applyNumberFormat="1" applyFont="1" applyFill="1" applyAlignment="1">
      <alignment vertical="center" wrapText="1"/>
    </xf>
    <xf numFmtId="196" fontId="13" fillId="0" borderId="0" xfId="0" applyNumberFormat="1" applyFont="1" applyFill="1" applyAlignment="1">
      <alignment vertical="center" wrapText="1"/>
    </xf>
    <xf numFmtId="196" fontId="11" fillId="0" borderId="0" xfId="0" applyNumberFormat="1" applyFont="1" applyFill="1" applyAlignment="1">
      <alignment vertical="center"/>
    </xf>
    <xf numFmtId="196" fontId="11" fillId="0" borderId="11" xfId="0" applyNumberFormat="1" applyFont="1" applyFill="1" applyBorder="1" applyAlignment="1">
      <alignment vertical="center" wrapText="1"/>
    </xf>
    <xf numFmtId="206" fontId="19" fillId="0" borderId="0" xfId="0" applyNumberFormat="1" applyFont="1" applyFill="1" applyAlignment="1">
      <alignment/>
    </xf>
    <xf numFmtId="206" fontId="20" fillId="0" borderId="0" xfId="47" applyNumberFormat="1" applyFont="1" applyFill="1" applyAlignment="1" applyProtection="1">
      <alignment/>
      <protection/>
    </xf>
    <xf numFmtId="196" fontId="11" fillId="0" borderId="11" xfId="0" applyNumberFormat="1" applyFont="1" applyFill="1" applyBorder="1" applyAlignment="1">
      <alignment vertical="center"/>
    </xf>
    <xf numFmtId="196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206" fontId="10" fillId="0" borderId="0" xfId="0" applyNumberFormat="1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206" fontId="11" fillId="0" borderId="0" xfId="0" applyNumberFormat="1" applyFont="1" applyFill="1" applyAlignment="1">
      <alignment vertical="center" wrapText="1"/>
    </xf>
    <xf numFmtId="196" fontId="9" fillId="0" borderId="0" xfId="0" applyNumberFormat="1" applyFont="1" applyFill="1" applyBorder="1" applyAlignment="1">
      <alignment vertical="center" wrapText="1"/>
    </xf>
    <xf numFmtId="196" fontId="8" fillId="0" borderId="11" xfId="0" applyNumberFormat="1" applyFont="1" applyFill="1" applyBorder="1" applyAlignment="1">
      <alignment horizontal="center" vertical="center" wrapText="1"/>
    </xf>
    <xf numFmtId="201" fontId="13" fillId="0" borderId="11" xfId="0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horizontal="left" vertical="center" wrapText="1"/>
      <protection/>
    </xf>
    <xf numFmtId="206" fontId="21" fillId="0" borderId="0" xfId="0" applyNumberFormat="1" applyFont="1" applyFill="1" applyAlignment="1">
      <alignment vertical="center"/>
    </xf>
    <xf numFmtId="206" fontId="22" fillId="0" borderId="0" xfId="0" applyNumberFormat="1" applyFont="1" applyFill="1" applyAlignment="1">
      <alignment vertical="center"/>
    </xf>
    <xf numFmtId="206" fontId="23" fillId="0" borderId="0" xfId="0" applyNumberFormat="1" applyFont="1" applyFill="1" applyAlignment="1">
      <alignment vertical="center"/>
    </xf>
    <xf numFmtId="206" fontId="23" fillId="0" borderId="0" xfId="0" applyNumberFormat="1" applyFont="1" applyFill="1" applyAlignment="1">
      <alignment vertical="center" wrapText="1"/>
    </xf>
    <xf numFmtId="206" fontId="24" fillId="0" borderId="0" xfId="0" applyNumberFormat="1" applyFont="1" applyFill="1" applyAlignment="1">
      <alignment horizontal="right" vertical="center"/>
    </xf>
    <xf numFmtId="206" fontId="24" fillId="0" borderId="0" xfId="0" applyNumberFormat="1" applyFont="1" applyFill="1" applyAlignment="1">
      <alignment vertical="center"/>
    </xf>
    <xf numFmtId="206" fontId="25" fillId="0" borderId="0" xfId="0" applyNumberFormat="1" applyFont="1" applyFill="1" applyAlignment="1">
      <alignment vertical="center"/>
    </xf>
    <xf numFmtId="196" fontId="25" fillId="0" borderId="0" xfId="0" applyNumberFormat="1" applyFont="1" applyFill="1" applyAlignment="1">
      <alignment vertical="center"/>
    </xf>
    <xf numFmtId="206" fontId="26" fillId="0" borderId="0" xfId="0" applyNumberFormat="1" applyFont="1" applyFill="1" applyAlignment="1">
      <alignment vertical="center"/>
    </xf>
    <xf numFmtId="206" fontId="27" fillId="0" borderId="0" xfId="0" applyNumberFormat="1" applyFont="1" applyFill="1" applyAlignment="1">
      <alignment vertical="center"/>
    </xf>
    <xf numFmtId="206" fontId="28" fillId="0" borderId="0" xfId="0" applyNumberFormat="1" applyFont="1" applyFill="1" applyAlignment="1">
      <alignment vertical="center"/>
    </xf>
    <xf numFmtId="196" fontId="9" fillId="0" borderId="0" xfId="0" applyNumberFormat="1" applyFont="1" applyFill="1" applyBorder="1" applyAlignment="1">
      <alignment horizontal="left" vertical="center"/>
    </xf>
    <xf numFmtId="196" fontId="14" fillId="0" borderId="0" xfId="0" applyNumberFormat="1" applyFont="1" applyFill="1" applyBorder="1" applyAlignment="1">
      <alignment vertical="center"/>
    </xf>
    <xf numFmtId="196" fontId="9" fillId="0" borderId="0" xfId="0" applyNumberFormat="1" applyFont="1" applyFill="1" applyAlignment="1">
      <alignment vertical="center"/>
    </xf>
    <xf numFmtId="196" fontId="14" fillId="0" borderId="0" xfId="0" applyNumberFormat="1" applyFont="1" applyFill="1" applyBorder="1" applyAlignment="1">
      <alignment horizontal="left" vertical="center"/>
    </xf>
    <xf numFmtId="196" fontId="9" fillId="0" borderId="12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 vertical="center" wrapText="1"/>
    </xf>
    <xf numFmtId="206" fontId="68" fillId="0" borderId="0" xfId="0" applyNumberFormat="1" applyFont="1" applyFill="1" applyAlignment="1">
      <alignment vertical="center"/>
    </xf>
    <xf numFmtId="206" fontId="69" fillId="0" borderId="0" xfId="0" applyNumberFormat="1" applyFont="1" applyFill="1" applyAlignment="1">
      <alignment vertical="center"/>
    </xf>
    <xf numFmtId="196" fontId="70" fillId="0" borderId="0" xfId="0" applyNumberFormat="1" applyFont="1" applyAlignment="1">
      <alignment/>
    </xf>
    <xf numFmtId="3" fontId="9" fillId="33" borderId="11" xfId="0" applyNumberFormat="1" applyFont="1" applyFill="1" applyBorder="1" applyAlignment="1">
      <alignment horizontal="right" vertical="center" wrapText="1"/>
    </xf>
    <xf numFmtId="196" fontId="11" fillId="0" borderId="15" xfId="0" applyNumberFormat="1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>
      <alignment horizontal="right" vertical="center" wrapText="1"/>
    </xf>
    <xf numFmtId="206" fontId="30" fillId="0" borderId="0" xfId="0" applyNumberFormat="1" applyFont="1" applyFill="1" applyAlignment="1">
      <alignment/>
    </xf>
    <xf numFmtId="49" fontId="2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/>
    </xf>
    <xf numFmtId="201" fontId="8" fillId="0" borderId="11" xfId="0" applyNumberFormat="1" applyFont="1" applyFill="1" applyBorder="1" applyAlignment="1">
      <alignment horizontal="center" vertical="center" wrapText="1"/>
    </xf>
    <xf numFmtId="196" fontId="14" fillId="0" borderId="0" xfId="0" applyNumberFormat="1" applyFont="1" applyFill="1" applyBorder="1" applyAlignment="1">
      <alignment horizontal="left" vertical="center" wrapText="1"/>
    </xf>
    <xf numFmtId="196" fontId="9" fillId="0" borderId="0" xfId="0" applyNumberFormat="1" applyFont="1" applyFill="1" applyBorder="1" applyAlignment="1">
      <alignment horizontal="left" vertical="center"/>
    </xf>
    <xf numFmtId="196" fontId="7" fillId="0" borderId="0" xfId="0" applyNumberFormat="1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horizontal="center" vertical="center"/>
    </xf>
    <xf numFmtId="0" fontId="8" fillId="0" borderId="0" xfId="59" applyFont="1" applyFill="1" applyAlignment="1">
      <alignment horizontal="left" vertical="center" wrapText="1"/>
      <protection/>
    </xf>
    <xf numFmtId="196" fontId="8" fillId="0" borderId="11" xfId="0" applyNumberFormat="1" applyFont="1" applyFill="1" applyBorder="1" applyAlignment="1">
      <alignment horizontal="center" vertical="center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– Акцентування1" xfId="27"/>
    <cellStyle name="40% – Акцентування2" xfId="28"/>
    <cellStyle name="40% – Акцентування3" xfId="29"/>
    <cellStyle name="40% – Акцентування4" xfId="30"/>
    <cellStyle name="40% – Акцентування5" xfId="31"/>
    <cellStyle name="40% – Акцентування6" xfId="32"/>
    <cellStyle name="60% – Акцентування1" xfId="33"/>
    <cellStyle name="60% – Акцентування2" xfId="34"/>
    <cellStyle name="60% – Акцентування3" xfId="35"/>
    <cellStyle name="60% – Акцентування4" xfId="36"/>
    <cellStyle name="60% – Акцентування5" xfId="37"/>
    <cellStyle name="60% – Акцентування6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Percent" xfId="46"/>
    <cellStyle name="Hyperlink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'язана клітинка" xfId="55"/>
    <cellStyle name="Контрольна клітинка" xfId="56"/>
    <cellStyle name="Назва" xfId="57"/>
    <cellStyle name="Обчислення" xfId="58"/>
    <cellStyle name="Обычный_Додатки до сесії останні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4"/>
  </sheetPr>
  <dimension ref="A1:K121"/>
  <sheetViews>
    <sheetView tabSelected="1" view="pageBreakPreview" zoomScale="75" zoomScaleNormal="75" zoomScaleSheetLayoutView="75" zoomScalePageLayoutView="0" workbookViewId="0" topLeftCell="A1">
      <pane xSplit="2" ySplit="12" topLeftCell="C7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76" sqref="C76"/>
    </sheetView>
  </sheetViews>
  <sheetFormatPr defaultColWidth="9.796875" defaultRowHeight="15"/>
  <cols>
    <col min="1" max="1" width="9.19921875" style="33" customWidth="1"/>
    <col min="2" max="2" width="44.8984375" style="24" customWidth="1"/>
    <col min="3" max="3" width="13.296875" style="24" customWidth="1"/>
    <col min="4" max="4" width="13.19921875" style="34" customWidth="1"/>
    <col min="5" max="5" width="11.59765625" style="35" customWidth="1"/>
    <col min="6" max="6" width="9.19921875" style="36" customWidth="1"/>
    <col min="7" max="7" width="12" style="18" customWidth="1"/>
    <col min="8" max="8" width="15.09765625" style="18" customWidth="1"/>
    <col min="9" max="9" width="14.19921875" style="59" customWidth="1"/>
    <col min="10" max="10" width="18" style="18" customWidth="1"/>
    <col min="11" max="11" width="12" style="9" customWidth="1"/>
    <col min="12" max="16384" width="9.796875" style="9" customWidth="1"/>
  </cols>
  <sheetData>
    <row r="1" spans="1:10" s="66" customFormat="1" ht="17.25" customHeight="1">
      <c r="A1" s="7"/>
      <c r="B1" s="3"/>
      <c r="C1" s="3"/>
      <c r="D1" s="87" t="s">
        <v>91</v>
      </c>
      <c r="E1" s="87"/>
      <c r="F1" s="71"/>
      <c r="G1" s="65"/>
      <c r="H1" s="65"/>
      <c r="I1" s="65"/>
      <c r="J1" s="65"/>
    </row>
    <row r="2" spans="1:10" s="66" customFormat="1" ht="20.25">
      <c r="A2" s="7"/>
      <c r="B2" s="3"/>
      <c r="C2" s="3"/>
      <c r="D2" s="70" t="s">
        <v>5</v>
      </c>
      <c r="E2" s="72"/>
      <c r="F2" s="73"/>
      <c r="G2" s="65"/>
      <c r="H2" s="65"/>
      <c r="I2" s="65"/>
      <c r="J2" s="65"/>
    </row>
    <row r="3" spans="1:10" s="66" customFormat="1" ht="20.25">
      <c r="A3" s="7"/>
      <c r="B3" s="3"/>
      <c r="C3" s="3"/>
      <c r="D3" s="70" t="s">
        <v>92</v>
      </c>
      <c r="E3" s="72"/>
      <c r="F3" s="73"/>
      <c r="G3" s="65"/>
      <c r="H3" s="65"/>
      <c r="I3" s="65"/>
      <c r="J3" s="65"/>
    </row>
    <row r="4" spans="1:6" ht="9" customHeight="1">
      <c r="A4" s="7"/>
      <c r="B4" s="3"/>
      <c r="C4" s="3"/>
      <c r="D4" s="55"/>
      <c r="E4" s="86"/>
      <c r="F4" s="86"/>
    </row>
    <row r="5" spans="1:10" s="40" customFormat="1" ht="20.25">
      <c r="A5" s="88" t="s">
        <v>65</v>
      </c>
      <c r="B5" s="88"/>
      <c r="C5" s="88"/>
      <c r="D5" s="88"/>
      <c r="E5" s="88"/>
      <c r="F5" s="88"/>
      <c r="G5" s="39"/>
      <c r="H5" s="39"/>
      <c r="I5" s="60"/>
      <c r="J5" s="39"/>
    </row>
    <row r="6" spans="1:10" s="40" customFormat="1" ht="20.25">
      <c r="A6" s="88" t="s">
        <v>66</v>
      </c>
      <c r="B6" s="88"/>
      <c r="C6" s="88"/>
      <c r="D6" s="88"/>
      <c r="E6" s="88"/>
      <c r="F6" s="88"/>
      <c r="G6" s="39"/>
      <c r="H6" s="39"/>
      <c r="I6" s="60"/>
      <c r="J6" s="39"/>
    </row>
    <row r="7" spans="1:10" s="40" customFormat="1" ht="20.25">
      <c r="A7" s="83" t="s">
        <v>68</v>
      </c>
      <c r="B7" s="83"/>
      <c r="C7" s="83"/>
      <c r="D7" s="83"/>
      <c r="E7" s="83"/>
      <c r="F7" s="83"/>
      <c r="G7" s="39"/>
      <c r="H7" s="39"/>
      <c r="I7" s="60"/>
      <c r="J7" s="39"/>
    </row>
    <row r="8" spans="1:10" s="40" customFormat="1" ht="20.25">
      <c r="A8" s="84" t="s">
        <v>67</v>
      </c>
      <c r="B8" s="84"/>
      <c r="C8" s="84"/>
      <c r="D8" s="84"/>
      <c r="E8" s="84"/>
      <c r="F8" s="84"/>
      <c r="G8" s="39"/>
      <c r="H8" s="39"/>
      <c r="I8" s="60"/>
      <c r="J8" s="39"/>
    </row>
    <row r="9" spans="1:6" ht="18" customHeight="1">
      <c r="A9" s="8"/>
      <c r="B9" s="4"/>
      <c r="C9" s="4"/>
      <c r="D9" s="2"/>
      <c r="E9" s="2"/>
      <c r="F9" s="74" t="s">
        <v>58</v>
      </c>
    </row>
    <row r="10" spans="1:10" s="42" customFormat="1" ht="24.75" customHeight="1">
      <c r="A10" s="85" t="s">
        <v>2</v>
      </c>
      <c r="B10" s="91" t="s">
        <v>16</v>
      </c>
      <c r="C10" s="85" t="s">
        <v>17</v>
      </c>
      <c r="D10" s="91" t="s">
        <v>1</v>
      </c>
      <c r="E10" s="91" t="s">
        <v>0</v>
      </c>
      <c r="F10" s="91"/>
      <c r="G10" s="41"/>
      <c r="H10" s="41"/>
      <c r="I10" s="61"/>
      <c r="J10" s="41"/>
    </row>
    <row r="11" spans="1:10" s="44" customFormat="1" ht="68.25" customHeight="1">
      <c r="A11" s="85"/>
      <c r="B11" s="91"/>
      <c r="C11" s="85"/>
      <c r="D11" s="91"/>
      <c r="E11" s="56" t="s">
        <v>18</v>
      </c>
      <c r="F11" s="57" t="s">
        <v>60</v>
      </c>
      <c r="G11" s="43"/>
      <c r="H11" s="43"/>
      <c r="I11" s="62"/>
      <c r="J11" s="43"/>
    </row>
    <row r="12" spans="1:10" s="45" customFormat="1" ht="29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6"/>
      <c r="H12" s="26"/>
      <c r="I12" s="63"/>
      <c r="J12" s="26"/>
    </row>
    <row r="13" spans="1:10" s="45" customFormat="1" ht="18.75">
      <c r="A13" s="14">
        <v>10000000</v>
      </c>
      <c r="B13" s="1" t="s">
        <v>25</v>
      </c>
      <c r="C13" s="20">
        <f aca="true" t="shared" si="0" ref="C13:C44">D13+E13</f>
        <v>1348051400</v>
      </c>
      <c r="D13" s="20">
        <f>D14+D26+D36</f>
        <v>1254051400</v>
      </c>
      <c r="E13" s="20">
        <f>E14+E26+E36</f>
        <v>94000000</v>
      </c>
      <c r="F13" s="20">
        <f>F14+F26+F36</f>
        <v>0</v>
      </c>
      <c r="G13" s="26"/>
      <c r="H13" s="26"/>
      <c r="I13" s="64"/>
      <c r="J13" s="26"/>
    </row>
    <row r="14" spans="1:10" s="10" customFormat="1" ht="31.5">
      <c r="A14" s="14">
        <v>11000000</v>
      </c>
      <c r="B14" s="11" t="s">
        <v>71</v>
      </c>
      <c r="C14" s="20">
        <f t="shared" si="0"/>
        <v>1190088400</v>
      </c>
      <c r="D14" s="20">
        <f>D15+D20</f>
        <v>1190088400</v>
      </c>
      <c r="E14" s="20">
        <f>E15+E20</f>
        <v>0</v>
      </c>
      <c r="F14" s="20">
        <f>F15+F20</f>
        <v>0</v>
      </c>
      <c r="G14" s="19"/>
      <c r="H14" s="67"/>
      <c r="I14" s="77"/>
      <c r="J14" s="77"/>
    </row>
    <row r="15" spans="1:11" ht="18.75">
      <c r="A15" s="14">
        <v>11010000</v>
      </c>
      <c r="B15" s="11" t="s">
        <v>13</v>
      </c>
      <c r="C15" s="20">
        <f t="shared" si="0"/>
        <v>1054733400</v>
      </c>
      <c r="D15" s="20">
        <f>SUM(D16:D19)</f>
        <v>1054733400</v>
      </c>
      <c r="E15" s="20">
        <f>SUM(E16:E19)</f>
        <v>0</v>
      </c>
      <c r="F15" s="20">
        <f>SUM(F16:F19)</f>
        <v>0</v>
      </c>
      <c r="H15" s="69"/>
      <c r="I15" s="68"/>
      <c r="J15" s="68"/>
      <c r="K15" s="25"/>
    </row>
    <row r="16" spans="1:11" ht="47.25">
      <c r="A16" s="12">
        <v>11010100</v>
      </c>
      <c r="B16" s="16" t="s">
        <v>7</v>
      </c>
      <c r="C16" s="20">
        <f>D16+E16</f>
        <v>941373400</v>
      </c>
      <c r="D16" s="21">
        <v>941373400</v>
      </c>
      <c r="E16" s="21"/>
      <c r="F16" s="22"/>
      <c r="H16" s="76"/>
      <c r="I16" s="68"/>
      <c r="J16" s="54"/>
      <c r="K16" s="25"/>
    </row>
    <row r="17" spans="1:11" ht="78.75">
      <c r="A17" s="12">
        <v>11010200</v>
      </c>
      <c r="B17" s="16" t="s">
        <v>8</v>
      </c>
      <c r="C17" s="20">
        <f t="shared" si="0"/>
        <v>64450000</v>
      </c>
      <c r="D17" s="21">
        <v>64450000</v>
      </c>
      <c r="E17" s="21"/>
      <c r="F17" s="22"/>
      <c r="H17" s="76"/>
      <c r="I17" s="68"/>
      <c r="J17" s="54"/>
      <c r="K17" s="25"/>
    </row>
    <row r="18" spans="1:11" ht="47.25">
      <c r="A18" s="12">
        <v>11010400</v>
      </c>
      <c r="B18" s="16" t="s">
        <v>9</v>
      </c>
      <c r="C18" s="20">
        <f t="shared" si="0"/>
        <v>28656000</v>
      </c>
      <c r="D18" s="21">
        <v>28656000</v>
      </c>
      <c r="E18" s="21"/>
      <c r="F18" s="22"/>
      <c r="H18" s="76"/>
      <c r="I18" s="68"/>
      <c r="J18" s="54"/>
      <c r="K18" s="25"/>
    </row>
    <row r="19" spans="1:11" ht="47.25">
      <c r="A19" s="12">
        <v>11010500</v>
      </c>
      <c r="B19" s="16" t="s">
        <v>10</v>
      </c>
      <c r="C19" s="20">
        <f t="shared" si="0"/>
        <v>20254000</v>
      </c>
      <c r="D19" s="21">
        <v>20254000</v>
      </c>
      <c r="E19" s="21"/>
      <c r="F19" s="22"/>
      <c r="H19" s="76"/>
      <c r="I19" s="68"/>
      <c r="J19" s="54"/>
      <c r="K19" s="25"/>
    </row>
    <row r="20" spans="1:10" s="45" customFormat="1" ht="18.75">
      <c r="A20" s="14">
        <v>11020000</v>
      </c>
      <c r="B20" s="11" t="s">
        <v>72</v>
      </c>
      <c r="C20" s="20">
        <f t="shared" si="0"/>
        <v>135355000</v>
      </c>
      <c r="D20" s="20">
        <f>SUM(D21:D25)</f>
        <v>135355000</v>
      </c>
      <c r="E20" s="20">
        <f>SUM(E21:E24)</f>
        <v>0</v>
      </c>
      <c r="F20" s="20">
        <f>SUM(F21:F24)</f>
        <v>0</v>
      </c>
      <c r="G20" s="26"/>
      <c r="H20" s="68"/>
      <c r="I20" s="77"/>
      <c r="J20" s="77"/>
    </row>
    <row r="21" spans="1:10" s="45" customFormat="1" ht="31.5">
      <c r="A21" s="12">
        <v>11020200</v>
      </c>
      <c r="B21" s="13" t="s">
        <v>6</v>
      </c>
      <c r="C21" s="20">
        <f t="shared" si="0"/>
        <v>355000</v>
      </c>
      <c r="D21" s="21">
        <v>355000</v>
      </c>
      <c r="E21" s="20"/>
      <c r="F21" s="20"/>
      <c r="G21" s="18"/>
      <c r="H21" s="18"/>
      <c r="I21" s="64"/>
      <c r="J21" s="68"/>
    </row>
    <row r="22" spans="1:10" ht="31.5">
      <c r="A22" s="15">
        <v>11020300</v>
      </c>
      <c r="B22" s="15" t="s">
        <v>26</v>
      </c>
      <c r="C22" s="20">
        <f t="shared" si="0"/>
        <v>11490000</v>
      </c>
      <c r="D22" s="21">
        <v>11490000</v>
      </c>
      <c r="E22" s="21"/>
      <c r="F22" s="22"/>
      <c r="H22" s="76"/>
      <c r="I22" s="64"/>
      <c r="J22" s="26"/>
    </row>
    <row r="23" spans="1:10" ht="18.75">
      <c r="A23" s="15">
        <v>11020500</v>
      </c>
      <c r="B23" s="15" t="s">
        <v>27</v>
      </c>
      <c r="C23" s="20">
        <f t="shared" si="0"/>
        <v>27590000</v>
      </c>
      <c r="D23" s="21">
        <v>27590000</v>
      </c>
      <c r="E23" s="21"/>
      <c r="F23" s="22"/>
      <c r="H23" s="76"/>
      <c r="I23" s="64"/>
      <c r="J23" s="26"/>
    </row>
    <row r="24" spans="1:10" ht="18.75">
      <c r="A24" s="15">
        <v>11021000</v>
      </c>
      <c r="B24" s="78" t="s">
        <v>73</v>
      </c>
      <c r="C24" s="20">
        <f t="shared" si="0"/>
        <v>95590000</v>
      </c>
      <c r="D24" s="21">
        <v>95590000</v>
      </c>
      <c r="E24" s="21"/>
      <c r="F24" s="22"/>
      <c r="H24" s="76"/>
      <c r="I24" s="64"/>
      <c r="J24" s="26"/>
    </row>
    <row r="25" spans="1:10" ht="47.25">
      <c r="A25" s="15">
        <v>11021600</v>
      </c>
      <c r="B25" s="15" t="s">
        <v>28</v>
      </c>
      <c r="C25" s="20">
        <f t="shared" si="0"/>
        <v>330000</v>
      </c>
      <c r="D25" s="21">
        <v>330000</v>
      </c>
      <c r="E25" s="21"/>
      <c r="F25" s="22"/>
      <c r="H25" s="76"/>
      <c r="I25" s="64"/>
      <c r="J25" s="26"/>
    </row>
    <row r="26" spans="1:10" s="10" customFormat="1" ht="31.5">
      <c r="A26" s="14">
        <v>13000000</v>
      </c>
      <c r="B26" s="11" t="s">
        <v>86</v>
      </c>
      <c r="C26" s="20">
        <f>D26+E26</f>
        <v>63963000</v>
      </c>
      <c r="D26" s="20">
        <f>D27+D31</f>
        <v>63963000</v>
      </c>
      <c r="E26" s="20">
        <f>E27+E31</f>
        <v>0</v>
      </c>
      <c r="F26" s="20">
        <f>F27+F31</f>
        <v>0</v>
      </c>
      <c r="G26" s="18"/>
      <c r="H26" s="18"/>
      <c r="I26" s="64"/>
      <c r="J26" s="26"/>
    </row>
    <row r="27" spans="1:10" s="45" customFormat="1" ht="18.75">
      <c r="A27" s="14">
        <v>13020000</v>
      </c>
      <c r="B27" s="46" t="s">
        <v>12</v>
      </c>
      <c r="C27" s="20">
        <f t="shared" si="0"/>
        <v>10354000</v>
      </c>
      <c r="D27" s="20">
        <f>SUM(D28:D30)</f>
        <v>10354000</v>
      </c>
      <c r="E27" s="20"/>
      <c r="F27" s="20"/>
      <c r="G27" s="26"/>
      <c r="H27" s="26"/>
      <c r="I27" s="77"/>
      <c r="J27" s="77"/>
    </row>
    <row r="28" spans="1:10" ht="47.25">
      <c r="A28" s="12">
        <v>13020100</v>
      </c>
      <c r="B28" s="16" t="s">
        <v>29</v>
      </c>
      <c r="C28" s="20">
        <f t="shared" si="0"/>
        <v>9074000</v>
      </c>
      <c r="D28" s="21">
        <v>9074000</v>
      </c>
      <c r="E28" s="21"/>
      <c r="F28" s="22"/>
      <c r="H28" s="76"/>
      <c r="I28" s="64"/>
      <c r="J28" s="26"/>
    </row>
    <row r="29" spans="1:10" ht="31.5">
      <c r="A29" s="12">
        <v>13020300</v>
      </c>
      <c r="B29" s="16" t="s">
        <v>30</v>
      </c>
      <c r="C29" s="20">
        <f t="shared" si="0"/>
        <v>365000</v>
      </c>
      <c r="D29" s="21">
        <v>365000</v>
      </c>
      <c r="E29" s="21"/>
      <c r="F29" s="22"/>
      <c r="H29" s="76"/>
      <c r="I29" s="64"/>
      <c r="J29" s="26"/>
    </row>
    <row r="30" spans="1:10" ht="47.25">
      <c r="A30" s="12">
        <v>13020400</v>
      </c>
      <c r="B30" s="16" t="s">
        <v>31</v>
      </c>
      <c r="C30" s="20">
        <f t="shared" si="0"/>
        <v>915000</v>
      </c>
      <c r="D30" s="21">
        <v>915000</v>
      </c>
      <c r="E30" s="21"/>
      <c r="F30" s="22"/>
      <c r="H30" s="76"/>
      <c r="I30" s="64"/>
      <c r="J30" s="26"/>
    </row>
    <row r="31" spans="1:10" s="45" customFormat="1" ht="18.75">
      <c r="A31" s="14">
        <v>13030000</v>
      </c>
      <c r="B31" s="46" t="s">
        <v>32</v>
      </c>
      <c r="C31" s="20">
        <f t="shared" si="0"/>
        <v>53609000</v>
      </c>
      <c r="D31" s="20">
        <f>D32+D33+D34+D35</f>
        <v>53609000</v>
      </c>
      <c r="E31" s="20"/>
      <c r="F31" s="20"/>
      <c r="G31" s="26"/>
      <c r="H31" s="26"/>
      <c r="I31" s="64"/>
      <c r="J31" s="26"/>
    </row>
    <row r="32" spans="1:10" ht="31.5">
      <c r="A32" s="12">
        <v>13030100</v>
      </c>
      <c r="B32" s="16" t="s">
        <v>74</v>
      </c>
      <c r="C32" s="20">
        <f t="shared" si="0"/>
        <v>12100000</v>
      </c>
      <c r="D32" s="21">
        <v>12100000</v>
      </c>
      <c r="E32" s="21"/>
      <c r="F32" s="22"/>
      <c r="I32" s="64"/>
      <c r="J32" s="68"/>
    </row>
    <row r="33" spans="1:10" ht="31.5">
      <c r="A33" s="12">
        <v>13030700</v>
      </c>
      <c r="B33" s="16" t="s">
        <v>33</v>
      </c>
      <c r="C33" s="20">
        <f t="shared" si="0"/>
        <v>24470000</v>
      </c>
      <c r="D33" s="21">
        <v>24470000</v>
      </c>
      <c r="E33" s="21"/>
      <c r="F33" s="22"/>
      <c r="I33" s="64"/>
      <c r="J33" s="68"/>
    </row>
    <row r="34" spans="1:10" ht="31.5">
      <c r="A34" s="12">
        <v>13030800</v>
      </c>
      <c r="B34" s="16" t="s">
        <v>34</v>
      </c>
      <c r="C34" s="20">
        <f t="shared" si="0"/>
        <v>16900000</v>
      </c>
      <c r="D34" s="21">
        <v>16900000</v>
      </c>
      <c r="E34" s="21"/>
      <c r="F34" s="22"/>
      <c r="I34" s="64"/>
      <c r="J34" s="68"/>
    </row>
    <row r="35" spans="1:10" ht="31.5">
      <c r="A35" s="12">
        <v>13030900</v>
      </c>
      <c r="B35" s="16" t="s">
        <v>35</v>
      </c>
      <c r="C35" s="20">
        <f t="shared" si="0"/>
        <v>139000</v>
      </c>
      <c r="D35" s="21">
        <v>139000</v>
      </c>
      <c r="E35" s="21"/>
      <c r="F35" s="22"/>
      <c r="I35" s="64"/>
      <c r="J35" s="68"/>
    </row>
    <row r="36" spans="1:10" s="45" customFormat="1" ht="18.75">
      <c r="A36" s="14">
        <v>19000000</v>
      </c>
      <c r="B36" s="46" t="s">
        <v>36</v>
      </c>
      <c r="C36" s="20">
        <f t="shared" si="0"/>
        <v>94000000</v>
      </c>
      <c r="D36" s="20">
        <f>D37</f>
        <v>0</v>
      </c>
      <c r="E36" s="20">
        <f>E37</f>
        <v>94000000</v>
      </c>
      <c r="F36" s="20">
        <f>F37</f>
        <v>0</v>
      </c>
      <c r="G36" s="26"/>
      <c r="H36" s="26"/>
      <c r="I36" s="64"/>
      <c r="J36" s="26"/>
    </row>
    <row r="37" spans="1:10" ht="18.75">
      <c r="A37" s="14">
        <v>19010000</v>
      </c>
      <c r="B37" s="11" t="s">
        <v>37</v>
      </c>
      <c r="C37" s="20">
        <f t="shared" si="0"/>
        <v>94000000</v>
      </c>
      <c r="D37" s="20">
        <f>SUM(D38:D40)</f>
        <v>0</v>
      </c>
      <c r="E37" s="20">
        <f>SUM(E38:E40)</f>
        <v>94000000</v>
      </c>
      <c r="F37" s="20">
        <f>F38</f>
        <v>0</v>
      </c>
      <c r="I37" s="77"/>
      <c r="J37" s="77"/>
    </row>
    <row r="38" spans="1:10" ht="63">
      <c r="A38" s="12">
        <v>19010100</v>
      </c>
      <c r="B38" s="16" t="s">
        <v>75</v>
      </c>
      <c r="C38" s="20">
        <f t="shared" si="0"/>
        <v>85810000</v>
      </c>
      <c r="D38" s="21"/>
      <c r="E38" s="21">
        <v>85810000</v>
      </c>
      <c r="F38" s="21"/>
      <c r="H38" s="76"/>
      <c r="I38" s="64"/>
      <c r="J38" s="26"/>
    </row>
    <row r="39" spans="1:10" ht="31.5">
      <c r="A39" s="12">
        <v>19010200</v>
      </c>
      <c r="B39" s="16" t="s">
        <v>38</v>
      </c>
      <c r="C39" s="20">
        <f t="shared" si="0"/>
        <v>550000</v>
      </c>
      <c r="D39" s="21"/>
      <c r="E39" s="21">
        <v>550000</v>
      </c>
      <c r="F39" s="22"/>
      <c r="H39" s="76"/>
      <c r="I39" s="64"/>
      <c r="J39" s="26"/>
    </row>
    <row r="40" spans="1:10" ht="63">
      <c r="A40" s="12">
        <v>19010300</v>
      </c>
      <c r="B40" s="16" t="s">
        <v>39</v>
      </c>
      <c r="C40" s="20">
        <f t="shared" si="0"/>
        <v>7640000</v>
      </c>
      <c r="D40" s="21"/>
      <c r="E40" s="21">
        <v>7640000</v>
      </c>
      <c r="F40" s="22"/>
      <c r="H40" s="76"/>
      <c r="I40" s="64"/>
      <c r="J40" s="26"/>
    </row>
    <row r="41" spans="1:10" s="45" customFormat="1" ht="18.75">
      <c r="A41" s="14">
        <v>20000000</v>
      </c>
      <c r="B41" s="1" t="s">
        <v>40</v>
      </c>
      <c r="C41" s="20">
        <f>D41+E41</f>
        <v>111438600</v>
      </c>
      <c r="D41" s="20">
        <f>D42+D58+D64+D45</f>
        <v>44377100</v>
      </c>
      <c r="E41" s="20">
        <f>E42+E58+E64+E45</f>
        <v>67061500</v>
      </c>
      <c r="F41" s="20">
        <f>F42+F58+F64+F45</f>
        <v>0</v>
      </c>
      <c r="G41" s="26"/>
      <c r="H41" s="26"/>
      <c r="I41" s="64"/>
      <c r="J41" s="26"/>
    </row>
    <row r="42" spans="1:10" s="10" customFormat="1" ht="18.75">
      <c r="A42" s="14">
        <v>21000000</v>
      </c>
      <c r="B42" s="11" t="s">
        <v>41</v>
      </c>
      <c r="C42" s="20">
        <f t="shared" si="0"/>
        <v>1184600</v>
      </c>
      <c r="D42" s="20">
        <f>D43+D44</f>
        <v>405000</v>
      </c>
      <c r="E42" s="20">
        <f>E43+E44</f>
        <v>779600</v>
      </c>
      <c r="F42" s="20">
        <f>F43+F44</f>
        <v>0</v>
      </c>
      <c r="G42" s="19"/>
      <c r="H42" s="19"/>
      <c r="I42" s="64"/>
      <c r="J42" s="26"/>
    </row>
    <row r="43" spans="1:10" ht="47.25">
      <c r="A43" s="12">
        <v>21010300</v>
      </c>
      <c r="B43" s="16" t="s">
        <v>42</v>
      </c>
      <c r="C43" s="20">
        <f t="shared" si="0"/>
        <v>405000</v>
      </c>
      <c r="D43" s="21">
        <v>405000</v>
      </c>
      <c r="E43" s="21"/>
      <c r="F43" s="22"/>
      <c r="I43" s="64"/>
      <c r="J43" s="68"/>
    </row>
    <row r="44" spans="1:10" s="45" customFormat="1" ht="47.25">
      <c r="A44" s="14">
        <v>21110000</v>
      </c>
      <c r="B44" s="11" t="s">
        <v>69</v>
      </c>
      <c r="C44" s="20">
        <f t="shared" si="0"/>
        <v>779600</v>
      </c>
      <c r="D44" s="20"/>
      <c r="E44" s="20">
        <v>779600</v>
      </c>
      <c r="F44" s="23"/>
      <c r="G44" s="26"/>
      <c r="H44" s="26"/>
      <c r="I44" s="64"/>
      <c r="J44" s="68"/>
    </row>
    <row r="45" spans="1:10" s="45" customFormat="1" ht="31.5">
      <c r="A45" s="14">
        <v>22000000</v>
      </c>
      <c r="B45" s="11" t="s">
        <v>43</v>
      </c>
      <c r="C45" s="20">
        <f>D45+E45</f>
        <v>40372100</v>
      </c>
      <c r="D45" s="20">
        <f>D46+D55+D57</f>
        <v>40372100</v>
      </c>
      <c r="E45" s="20">
        <f>E46+E55</f>
        <v>0</v>
      </c>
      <c r="F45" s="20">
        <f>F46+F55</f>
        <v>0</v>
      </c>
      <c r="G45" s="26"/>
      <c r="H45" s="26"/>
      <c r="I45" s="64"/>
      <c r="J45" s="26"/>
    </row>
    <row r="46" spans="1:10" s="45" customFormat="1" ht="18.75">
      <c r="A46" s="14">
        <v>22010000</v>
      </c>
      <c r="B46" s="46" t="s">
        <v>11</v>
      </c>
      <c r="C46" s="20">
        <f aca="true" t="shared" si="1" ref="C46:C75">D46+E46</f>
        <v>30369100</v>
      </c>
      <c r="D46" s="20">
        <f>SUM(D47:D54)</f>
        <v>30369100</v>
      </c>
      <c r="E46" s="20"/>
      <c r="F46" s="23"/>
      <c r="G46" s="26"/>
      <c r="H46" s="26"/>
      <c r="I46" s="64"/>
      <c r="J46" s="26"/>
    </row>
    <row r="47" spans="1:10" s="45" customFormat="1" ht="78.75">
      <c r="A47" s="12">
        <v>22010500</v>
      </c>
      <c r="B47" s="16" t="s">
        <v>76</v>
      </c>
      <c r="C47" s="20">
        <f t="shared" si="1"/>
        <v>19500</v>
      </c>
      <c r="D47" s="21">
        <v>19500</v>
      </c>
      <c r="E47" s="20"/>
      <c r="F47" s="23"/>
      <c r="G47" s="26"/>
      <c r="H47" s="26"/>
      <c r="I47" s="64"/>
      <c r="J47" s="68"/>
    </row>
    <row r="48" spans="1:10" s="45" customFormat="1" ht="63">
      <c r="A48" s="12">
        <v>22010900</v>
      </c>
      <c r="B48" s="16" t="s">
        <v>44</v>
      </c>
      <c r="C48" s="20">
        <f t="shared" si="1"/>
        <v>4000</v>
      </c>
      <c r="D48" s="21">
        <v>4000</v>
      </c>
      <c r="E48" s="20"/>
      <c r="F48" s="23"/>
      <c r="G48" s="26"/>
      <c r="H48" s="26"/>
      <c r="I48" s="64"/>
      <c r="J48" s="68"/>
    </row>
    <row r="49" spans="1:10" s="45" customFormat="1" ht="47.25">
      <c r="A49" s="12">
        <v>22011000</v>
      </c>
      <c r="B49" s="16" t="s">
        <v>77</v>
      </c>
      <c r="C49" s="20">
        <f t="shared" si="1"/>
        <v>6339500</v>
      </c>
      <c r="D49" s="21">
        <v>6339500</v>
      </c>
      <c r="E49" s="20"/>
      <c r="F49" s="23"/>
      <c r="G49" s="26"/>
      <c r="H49" s="26"/>
      <c r="I49" s="64"/>
      <c r="J49" s="68"/>
    </row>
    <row r="50" spans="1:10" s="45" customFormat="1" ht="63">
      <c r="A50" s="12">
        <v>22011100</v>
      </c>
      <c r="B50" s="16" t="s">
        <v>78</v>
      </c>
      <c r="C50" s="20">
        <f t="shared" si="1"/>
        <v>21570000</v>
      </c>
      <c r="D50" s="21">
        <v>21570000</v>
      </c>
      <c r="E50" s="20"/>
      <c r="F50" s="23"/>
      <c r="G50" s="26"/>
      <c r="H50" s="26"/>
      <c r="I50" s="64"/>
      <c r="J50" s="68"/>
    </row>
    <row r="51" spans="1:10" s="45" customFormat="1" ht="31.5">
      <c r="A51" s="12">
        <v>22011800</v>
      </c>
      <c r="B51" s="16" t="s">
        <v>45</v>
      </c>
      <c r="C51" s="20">
        <f>D51+E51</f>
        <v>950000</v>
      </c>
      <c r="D51" s="21">
        <v>950000</v>
      </c>
      <c r="E51" s="20"/>
      <c r="F51" s="23"/>
      <c r="G51" s="26"/>
      <c r="H51" s="26"/>
      <c r="I51" s="64"/>
      <c r="J51" s="68"/>
    </row>
    <row r="52" spans="1:10" s="45" customFormat="1" ht="18.75">
      <c r="A52" s="12">
        <v>22013200</v>
      </c>
      <c r="B52" s="16" t="s">
        <v>62</v>
      </c>
      <c r="C52" s="20">
        <f>D52+E52</f>
        <v>432000</v>
      </c>
      <c r="D52" s="21">
        <v>432000</v>
      </c>
      <c r="E52" s="20"/>
      <c r="F52" s="23"/>
      <c r="G52" s="26"/>
      <c r="H52" s="26"/>
      <c r="I52" s="64"/>
      <c r="J52" s="68"/>
    </row>
    <row r="53" spans="1:10" s="45" customFormat="1" ht="18.75">
      <c r="A53" s="12">
        <v>22013300</v>
      </c>
      <c r="B53" s="16" t="s">
        <v>63</v>
      </c>
      <c r="C53" s="20">
        <f>D53+E53</f>
        <v>550000</v>
      </c>
      <c r="D53" s="21">
        <v>550000</v>
      </c>
      <c r="E53" s="20"/>
      <c r="F53" s="23"/>
      <c r="G53" s="26"/>
      <c r="H53" s="26"/>
      <c r="I53" s="64"/>
      <c r="J53" s="68"/>
    </row>
    <row r="54" spans="1:10" s="45" customFormat="1" ht="18.75">
      <c r="A54" s="12">
        <v>22013400</v>
      </c>
      <c r="B54" s="16" t="s">
        <v>61</v>
      </c>
      <c r="C54" s="20">
        <f>D54+E54</f>
        <v>504100</v>
      </c>
      <c r="D54" s="21">
        <v>504100</v>
      </c>
      <c r="E54" s="20"/>
      <c r="F54" s="23"/>
      <c r="G54" s="26"/>
      <c r="H54" s="26"/>
      <c r="I54" s="64"/>
      <c r="J54" s="68"/>
    </row>
    <row r="55" spans="1:10" s="10" customFormat="1" ht="47.25">
      <c r="A55" s="14">
        <v>22080000</v>
      </c>
      <c r="B55" s="46" t="s">
        <v>46</v>
      </c>
      <c r="C55" s="20">
        <f t="shared" si="1"/>
        <v>10000000</v>
      </c>
      <c r="D55" s="20">
        <f>D56</f>
        <v>10000000</v>
      </c>
      <c r="E55" s="20"/>
      <c r="F55" s="20"/>
      <c r="G55" s="19"/>
      <c r="H55" s="19"/>
      <c r="I55" s="64"/>
      <c r="J55" s="26"/>
    </row>
    <row r="56" spans="1:10" ht="47.25">
      <c r="A56" s="12">
        <v>22080400</v>
      </c>
      <c r="B56" s="16" t="s">
        <v>79</v>
      </c>
      <c r="C56" s="20">
        <f t="shared" si="1"/>
        <v>10000000</v>
      </c>
      <c r="D56" s="21">
        <v>10000000</v>
      </c>
      <c r="E56" s="21"/>
      <c r="F56" s="22"/>
      <c r="G56" s="47"/>
      <c r="H56" s="47"/>
      <c r="I56" s="64"/>
      <c r="J56" s="68"/>
    </row>
    <row r="57" spans="1:10" s="45" customFormat="1" ht="94.5">
      <c r="A57" s="14">
        <v>22130000</v>
      </c>
      <c r="B57" s="46" t="s">
        <v>85</v>
      </c>
      <c r="C57" s="20">
        <f t="shared" si="1"/>
        <v>3000</v>
      </c>
      <c r="D57" s="20">
        <v>3000</v>
      </c>
      <c r="E57" s="20"/>
      <c r="F57" s="23"/>
      <c r="G57" s="82"/>
      <c r="H57" s="82"/>
      <c r="I57" s="64"/>
      <c r="J57" s="68"/>
    </row>
    <row r="58" spans="1:10" s="10" customFormat="1" ht="18.75">
      <c r="A58" s="80">
        <v>24000000</v>
      </c>
      <c r="B58" s="45" t="s">
        <v>80</v>
      </c>
      <c r="C58" s="81">
        <f>D58+E58</f>
        <v>4250000</v>
      </c>
      <c r="D58" s="81">
        <f>D59+D62</f>
        <v>3600000</v>
      </c>
      <c r="E58" s="81">
        <f>E59+E62</f>
        <v>650000</v>
      </c>
      <c r="F58" s="81">
        <f>F59+F62</f>
        <v>0</v>
      </c>
      <c r="G58" s="48"/>
      <c r="H58" s="48"/>
      <c r="I58" s="64"/>
      <c r="J58" s="26"/>
    </row>
    <row r="59" spans="1:10" s="10" customFormat="1" ht="18.75">
      <c r="A59" s="14">
        <v>24060000</v>
      </c>
      <c r="B59" s="49" t="s">
        <v>47</v>
      </c>
      <c r="C59" s="20">
        <f>D59+E59</f>
        <v>1750000</v>
      </c>
      <c r="D59" s="20">
        <f>D60+D61</f>
        <v>1100000</v>
      </c>
      <c r="E59" s="20">
        <f>E60+E61</f>
        <v>650000</v>
      </c>
      <c r="F59" s="20">
        <f>F60+F61</f>
        <v>0</v>
      </c>
      <c r="G59" s="47"/>
      <c r="H59" s="47"/>
      <c r="I59" s="64"/>
      <c r="J59" s="26"/>
    </row>
    <row r="60" spans="1:10" s="10" customFormat="1" ht="18.75">
      <c r="A60" s="12">
        <v>24060300</v>
      </c>
      <c r="B60" s="50" t="s">
        <v>47</v>
      </c>
      <c r="C60" s="20">
        <f t="shared" si="1"/>
        <v>1100000</v>
      </c>
      <c r="D60" s="21">
        <v>1100000</v>
      </c>
      <c r="E60" s="20"/>
      <c r="F60" s="20"/>
      <c r="G60" s="19"/>
      <c r="H60" s="19"/>
      <c r="I60" s="64"/>
      <c r="J60" s="68"/>
    </row>
    <row r="61" spans="1:10" ht="47.25">
      <c r="A61" s="12">
        <v>24062100</v>
      </c>
      <c r="B61" s="13" t="s">
        <v>48</v>
      </c>
      <c r="C61" s="20">
        <f t="shared" si="1"/>
        <v>650000</v>
      </c>
      <c r="D61" s="21"/>
      <c r="E61" s="21">
        <v>650000</v>
      </c>
      <c r="F61" s="22"/>
      <c r="I61" s="64"/>
      <c r="J61" s="68"/>
    </row>
    <row r="62" spans="1:10" s="45" customFormat="1" ht="18.75">
      <c r="A62" s="14">
        <v>24160000</v>
      </c>
      <c r="B62" s="46" t="s">
        <v>49</v>
      </c>
      <c r="C62" s="20">
        <f t="shared" si="1"/>
        <v>2500000</v>
      </c>
      <c r="D62" s="20">
        <f>D63</f>
        <v>2500000</v>
      </c>
      <c r="E62" s="20">
        <f>E63</f>
        <v>0</v>
      </c>
      <c r="F62" s="20">
        <f>F63</f>
        <v>0</v>
      </c>
      <c r="G62" s="26"/>
      <c r="H62" s="26"/>
      <c r="I62" s="64"/>
      <c r="J62" s="26"/>
    </row>
    <row r="63" spans="1:10" ht="47.25">
      <c r="A63" s="12">
        <v>24160100</v>
      </c>
      <c r="B63" s="16" t="s">
        <v>50</v>
      </c>
      <c r="C63" s="20">
        <f t="shared" si="1"/>
        <v>2500000</v>
      </c>
      <c r="D63" s="21">
        <v>2500000</v>
      </c>
      <c r="E63" s="21"/>
      <c r="F63" s="22"/>
      <c r="I63" s="64"/>
      <c r="J63" s="68"/>
    </row>
    <row r="64" spans="1:10" s="10" customFormat="1" ht="18.75">
      <c r="A64" s="14">
        <v>25000000</v>
      </c>
      <c r="B64" s="11" t="s">
        <v>51</v>
      </c>
      <c r="C64" s="20">
        <f t="shared" si="1"/>
        <v>65631900</v>
      </c>
      <c r="D64" s="20">
        <f>D65+D70</f>
        <v>0</v>
      </c>
      <c r="E64" s="20">
        <f>E65+E70</f>
        <v>65631900</v>
      </c>
      <c r="F64" s="20">
        <f>F65+F70</f>
        <v>0</v>
      </c>
      <c r="G64" s="19"/>
      <c r="H64" s="19"/>
      <c r="I64" s="64"/>
      <c r="J64" s="26"/>
    </row>
    <row r="65" spans="1:10" s="10" customFormat="1" ht="31.5">
      <c r="A65" s="14">
        <v>25010000</v>
      </c>
      <c r="B65" s="46" t="s">
        <v>52</v>
      </c>
      <c r="C65" s="20">
        <f t="shared" si="1"/>
        <v>39645100</v>
      </c>
      <c r="D65" s="20">
        <f>D66+D67+D68+D69</f>
        <v>0</v>
      </c>
      <c r="E65" s="20">
        <f>SUM(E66:E69)</f>
        <v>39645100</v>
      </c>
      <c r="F65" s="20">
        <f>SUM(F66:F69)</f>
        <v>0</v>
      </c>
      <c r="G65" s="19"/>
      <c r="H65" s="19"/>
      <c r="I65" s="64"/>
      <c r="J65" s="26"/>
    </row>
    <row r="66" spans="1:10" s="10" customFormat="1" ht="31.5">
      <c r="A66" s="12">
        <v>25010100</v>
      </c>
      <c r="B66" s="16" t="s">
        <v>53</v>
      </c>
      <c r="C66" s="20">
        <f t="shared" si="1"/>
        <v>28085400</v>
      </c>
      <c r="D66" s="21"/>
      <c r="E66" s="79">
        <v>28085400</v>
      </c>
      <c r="F66" s="22"/>
      <c r="G66" s="19"/>
      <c r="H66" s="19"/>
      <c r="I66" s="64"/>
      <c r="J66" s="26"/>
    </row>
    <row r="67" spans="1:10" s="10" customFormat="1" ht="31.5">
      <c r="A67" s="12">
        <v>25010200</v>
      </c>
      <c r="B67" s="16" t="s">
        <v>54</v>
      </c>
      <c r="C67" s="20">
        <f t="shared" si="1"/>
        <v>9678500</v>
      </c>
      <c r="D67" s="21"/>
      <c r="E67" s="79">
        <v>9678500</v>
      </c>
      <c r="F67" s="22"/>
      <c r="G67" s="19"/>
      <c r="H67" s="19"/>
      <c r="I67" s="64"/>
      <c r="J67" s="26"/>
    </row>
    <row r="68" spans="1:10" s="10" customFormat="1" ht="47.25">
      <c r="A68" s="12">
        <v>25010300</v>
      </c>
      <c r="B68" s="16" t="s">
        <v>81</v>
      </c>
      <c r="C68" s="20">
        <f t="shared" si="1"/>
        <v>1874200</v>
      </c>
      <c r="D68" s="21"/>
      <c r="E68" s="79">
        <v>1874200</v>
      </c>
      <c r="F68" s="22"/>
      <c r="G68" s="19"/>
      <c r="H68" s="19"/>
      <c r="I68" s="64"/>
      <c r="J68" s="26"/>
    </row>
    <row r="69" spans="1:10" s="10" customFormat="1" ht="31.5">
      <c r="A69" s="12">
        <v>25010400</v>
      </c>
      <c r="B69" s="16" t="s">
        <v>55</v>
      </c>
      <c r="C69" s="20">
        <f t="shared" si="1"/>
        <v>7000</v>
      </c>
      <c r="D69" s="21"/>
      <c r="E69" s="79">
        <v>7000</v>
      </c>
      <c r="F69" s="22"/>
      <c r="G69" s="19"/>
      <c r="H69" s="19"/>
      <c r="I69" s="64"/>
      <c r="J69" s="26"/>
    </row>
    <row r="70" spans="1:10" s="10" customFormat="1" ht="18.75">
      <c r="A70" s="14">
        <v>25020000</v>
      </c>
      <c r="B70" s="49" t="s">
        <v>56</v>
      </c>
      <c r="C70" s="20">
        <f t="shared" si="1"/>
        <v>25986800</v>
      </c>
      <c r="D70" s="20">
        <f>SUM(D71:D72)</f>
        <v>0</v>
      </c>
      <c r="E70" s="75">
        <f>SUM(E71:E72)</f>
        <v>25986800</v>
      </c>
      <c r="F70" s="20">
        <f>SUM(F71:F72)</f>
        <v>0</v>
      </c>
      <c r="G70" s="19"/>
      <c r="H70" s="19"/>
      <c r="I70" s="64"/>
      <c r="J70" s="26"/>
    </row>
    <row r="71" spans="1:10" s="10" customFormat="1" ht="18.75">
      <c r="A71" s="12">
        <v>25020100</v>
      </c>
      <c r="B71" s="16" t="s">
        <v>57</v>
      </c>
      <c r="C71" s="20">
        <f t="shared" si="1"/>
        <v>1022500</v>
      </c>
      <c r="D71" s="21"/>
      <c r="E71" s="79">
        <v>1022500</v>
      </c>
      <c r="F71" s="22"/>
      <c r="G71" s="19"/>
      <c r="H71" s="19"/>
      <c r="I71" s="64"/>
      <c r="J71" s="26"/>
    </row>
    <row r="72" spans="1:10" s="10" customFormat="1" ht="110.25">
      <c r="A72" s="12">
        <v>25020200</v>
      </c>
      <c r="B72" s="13" t="s">
        <v>82</v>
      </c>
      <c r="C72" s="20">
        <f t="shared" si="1"/>
        <v>24964300</v>
      </c>
      <c r="D72" s="21"/>
      <c r="E72" s="79">
        <v>24964300</v>
      </c>
      <c r="F72" s="22"/>
      <c r="G72" s="19"/>
      <c r="H72" s="19"/>
      <c r="I72" s="64"/>
      <c r="J72" s="26"/>
    </row>
    <row r="73" spans="1:10" s="10" customFormat="1" ht="18.75">
      <c r="A73" s="14" t="s">
        <v>88</v>
      </c>
      <c r="B73" s="49" t="s">
        <v>87</v>
      </c>
      <c r="C73" s="20">
        <f t="shared" si="1"/>
        <v>2929000</v>
      </c>
      <c r="D73" s="20">
        <f aca="true" t="shared" si="2" ref="D73:F74">D74</f>
        <v>0</v>
      </c>
      <c r="E73" s="20">
        <f t="shared" si="2"/>
        <v>2929000</v>
      </c>
      <c r="F73" s="20">
        <f t="shared" si="2"/>
        <v>2929000</v>
      </c>
      <c r="G73" s="19"/>
      <c r="H73" s="19"/>
      <c r="I73" s="64"/>
      <c r="J73" s="26"/>
    </row>
    <row r="74" spans="1:10" s="10" customFormat="1" ht="18.75">
      <c r="A74" s="14">
        <v>31000000</v>
      </c>
      <c r="B74" s="49" t="s">
        <v>89</v>
      </c>
      <c r="C74" s="20">
        <f t="shared" si="1"/>
        <v>2929000</v>
      </c>
      <c r="D74" s="20">
        <f t="shared" si="2"/>
        <v>0</v>
      </c>
      <c r="E74" s="20">
        <f t="shared" si="2"/>
        <v>2929000</v>
      </c>
      <c r="F74" s="20">
        <f t="shared" si="2"/>
        <v>2929000</v>
      </c>
      <c r="G74" s="19"/>
      <c r="H74" s="19"/>
      <c r="I74" s="64"/>
      <c r="J74" s="26"/>
    </row>
    <row r="75" spans="1:6" ht="47.25">
      <c r="A75" s="12">
        <v>31030000</v>
      </c>
      <c r="B75" s="13" t="s">
        <v>90</v>
      </c>
      <c r="C75" s="20">
        <f t="shared" si="1"/>
        <v>2929000</v>
      </c>
      <c r="D75" s="21"/>
      <c r="E75" s="21">
        <v>2929000</v>
      </c>
      <c r="F75" s="21">
        <v>2929000</v>
      </c>
    </row>
    <row r="76" spans="1:10" s="45" customFormat="1" ht="31.5">
      <c r="A76" s="14"/>
      <c r="B76" s="11" t="s">
        <v>19</v>
      </c>
      <c r="C76" s="20">
        <f>C13+C41+C73</f>
        <v>1462419000</v>
      </c>
      <c r="D76" s="20">
        <f>D13+D41+D73</f>
        <v>1298428500</v>
      </c>
      <c r="E76" s="20">
        <f>E13+E41+E73</f>
        <v>163990500</v>
      </c>
      <c r="F76" s="20">
        <f>F13+F41+F73</f>
        <v>2929000</v>
      </c>
      <c r="G76" s="26"/>
      <c r="H76" s="26"/>
      <c r="I76" s="64"/>
      <c r="J76" s="26"/>
    </row>
    <row r="77" spans="1:10" s="45" customFormat="1" ht="18.75">
      <c r="A77" s="14">
        <v>40000000</v>
      </c>
      <c r="B77" s="1" t="s">
        <v>3</v>
      </c>
      <c r="C77" s="20">
        <f>C78</f>
        <v>1264461800</v>
      </c>
      <c r="D77" s="20">
        <f>D78</f>
        <v>719294800</v>
      </c>
      <c r="E77" s="20">
        <f>E78</f>
        <v>545167000</v>
      </c>
      <c r="F77" s="20">
        <f>F78</f>
        <v>0</v>
      </c>
      <c r="G77" s="26"/>
      <c r="H77" s="26"/>
      <c r="I77" s="64"/>
      <c r="J77" s="26"/>
    </row>
    <row r="78" spans="1:10" s="45" customFormat="1" ht="18.75">
      <c r="A78" s="14">
        <v>41000000</v>
      </c>
      <c r="B78" s="11" t="s">
        <v>4</v>
      </c>
      <c r="C78" s="20">
        <f aca="true" t="shared" si="3" ref="C78:C88">D78+E78</f>
        <v>1264461800</v>
      </c>
      <c r="D78" s="20">
        <f>D79+D82</f>
        <v>719294800</v>
      </c>
      <c r="E78" s="20">
        <f>E79+E82</f>
        <v>545167000</v>
      </c>
      <c r="F78" s="20">
        <f>F79+F82</f>
        <v>0</v>
      </c>
      <c r="G78" s="26"/>
      <c r="H78" s="26"/>
      <c r="I78" s="64"/>
      <c r="J78" s="26"/>
    </row>
    <row r="79" spans="1:10" s="10" customFormat="1" ht="18.75">
      <c r="A79" s="14">
        <v>41020000</v>
      </c>
      <c r="B79" s="11" t="s">
        <v>20</v>
      </c>
      <c r="C79" s="20">
        <f t="shared" si="3"/>
        <v>357977400</v>
      </c>
      <c r="D79" s="20">
        <f>SUM(D80:D81)</f>
        <v>357977400</v>
      </c>
      <c r="E79" s="20">
        <f>SUM(E80:E81)</f>
        <v>0</v>
      </c>
      <c r="F79" s="20">
        <f>SUM(F80:F81)</f>
        <v>0</v>
      </c>
      <c r="G79" s="19"/>
      <c r="H79" s="19"/>
      <c r="I79" s="64"/>
      <c r="J79" s="26"/>
    </row>
    <row r="80" spans="1:10" ht="18.75">
      <c r="A80" s="12">
        <v>41020100</v>
      </c>
      <c r="B80" s="13" t="s">
        <v>22</v>
      </c>
      <c r="C80" s="20">
        <f t="shared" si="3"/>
        <v>226634000</v>
      </c>
      <c r="D80" s="21">
        <v>226634000</v>
      </c>
      <c r="E80" s="21"/>
      <c r="F80" s="22"/>
      <c r="I80" s="64"/>
      <c r="J80" s="26"/>
    </row>
    <row r="81" spans="1:10" ht="63">
      <c r="A81" s="12">
        <v>41020200</v>
      </c>
      <c r="B81" s="13" t="s">
        <v>23</v>
      </c>
      <c r="C81" s="20">
        <f t="shared" si="3"/>
        <v>131343400</v>
      </c>
      <c r="D81" s="21">
        <v>131343400</v>
      </c>
      <c r="E81" s="21"/>
      <c r="F81" s="22"/>
      <c r="I81" s="64"/>
      <c r="J81" s="26"/>
    </row>
    <row r="82" spans="1:10" s="10" customFormat="1" ht="18.75">
      <c r="A82" s="14">
        <v>41030000</v>
      </c>
      <c r="B82" s="11" t="s">
        <v>21</v>
      </c>
      <c r="C82" s="20">
        <f t="shared" si="3"/>
        <v>906484400</v>
      </c>
      <c r="D82" s="20">
        <f>SUM(D83:D88)</f>
        <v>361317400</v>
      </c>
      <c r="E82" s="20">
        <f>SUM(E83:E88)</f>
        <v>545167000</v>
      </c>
      <c r="F82" s="20">
        <f>SUM(F83:F88)</f>
        <v>0</v>
      </c>
      <c r="G82" s="19"/>
      <c r="H82" s="19"/>
      <c r="I82" s="64"/>
      <c r="J82" s="26"/>
    </row>
    <row r="83" spans="1:10" ht="47.25">
      <c r="A83" s="12">
        <v>41033000</v>
      </c>
      <c r="B83" s="51" t="s">
        <v>64</v>
      </c>
      <c r="C83" s="20">
        <f t="shared" si="3"/>
        <v>79614300</v>
      </c>
      <c r="D83" s="21">
        <v>79614300</v>
      </c>
      <c r="E83" s="21"/>
      <c r="F83" s="22"/>
      <c r="I83" s="64"/>
      <c r="J83" s="26"/>
    </row>
    <row r="84" spans="1:10" s="10" customFormat="1" ht="31.5">
      <c r="A84" s="12">
        <v>41033900</v>
      </c>
      <c r="B84" s="13" t="s">
        <v>24</v>
      </c>
      <c r="C84" s="20">
        <f t="shared" si="3"/>
        <v>240750100</v>
      </c>
      <c r="D84" s="21">
        <v>240750100</v>
      </c>
      <c r="E84" s="21"/>
      <c r="F84" s="21"/>
      <c r="G84" s="19"/>
      <c r="H84" s="19"/>
      <c r="I84" s="64"/>
      <c r="J84" s="26"/>
    </row>
    <row r="85" spans="1:10" s="10" customFormat="1" ht="110.25">
      <c r="A85" s="12">
        <v>41034400</v>
      </c>
      <c r="B85" s="13" t="s">
        <v>83</v>
      </c>
      <c r="C85" s="20">
        <f t="shared" si="3"/>
        <v>10791900</v>
      </c>
      <c r="D85" s="21">
        <v>10791900</v>
      </c>
      <c r="E85" s="21"/>
      <c r="F85" s="21"/>
      <c r="G85" s="19"/>
      <c r="H85" s="19"/>
      <c r="I85" s="64"/>
      <c r="J85" s="26"/>
    </row>
    <row r="86" spans="1:10" s="10" customFormat="1" ht="47.25">
      <c r="A86" s="27">
        <v>41035400</v>
      </c>
      <c r="B86" s="13" t="s">
        <v>15</v>
      </c>
      <c r="C86" s="20">
        <f t="shared" si="3"/>
        <v>20306100</v>
      </c>
      <c r="D86" s="21">
        <v>20306100</v>
      </c>
      <c r="E86" s="21"/>
      <c r="F86" s="21"/>
      <c r="G86" s="19"/>
      <c r="H86" s="19"/>
      <c r="I86" s="64"/>
      <c r="J86" s="26"/>
    </row>
    <row r="87" spans="1:10" s="10" customFormat="1" ht="63">
      <c r="A87" s="27">
        <v>41035600</v>
      </c>
      <c r="B87" s="13" t="s">
        <v>70</v>
      </c>
      <c r="C87" s="20">
        <f t="shared" si="3"/>
        <v>9855000</v>
      </c>
      <c r="D87" s="21">
        <v>9855000</v>
      </c>
      <c r="E87" s="21"/>
      <c r="F87" s="21"/>
      <c r="G87" s="19"/>
      <c r="H87" s="19"/>
      <c r="I87" s="64"/>
      <c r="J87" s="26"/>
    </row>
    <row r="88" spans="1:10" s="53" customFormat="1" ht="78.75">
      <c r="A88" s="12">
        <v>41037300</v>
      </c>
      <c r="B88" s="13" t="s">
        <v>14</v>
      </c>
      <c r="C88" s="20">
        <f t="shared" si="3"/>
        <v>545167000</v>
      </c>
      <c r="D88" s="21"/>
      <c r="E88" s="21">
        <v>545167000</v>
      </c>
      <c r="F88" s="22"/>
      <c r="G88" s="52"/>
      <c r="H88" s="52"/>
      <c r="I88" s="64"/>
      <c r="J88" s="26"/>
    </row>
    <row r="89" spans="1:10" s="45" customFormat="1" ht="18.75">
      <c r="A89" s="14"/>
      <c r="B89" s="1" t="s">
        <v>59</v>
      </c>
      <c r="C89" s="20">
        <f>C77+C76</f>
        <v>2726880800</v>
      </c>
      <c r="D89" s="20">
        <f>D77+D76</f>
        <v>2017723300</v>
      </c>
      <c r="E89" s="20">
        <f>E77+E76</f>
        <v>709157500</v>
      </c>
      <c r="F89" s="20">
        <f>F77+F76</f>
        <v>2929000</v>
      </c>
      <c r="G89" s="26"/>
      <c r="H89" s="26"/>
      <c r="I89" s="64"/>
      <c r="J89" s="26"/>
    </row>
    <row r="90" spans="1:10" ht="13.5" customHeight="1">
      <c r="A90" s="90"/>
      <c r="B90" s="90"/>
      <c r="C90" s="90"/>
      <c r="D90" s="90"/>
      <c r="E90" s="28"/>
      <c r="F90" s="17"/>
      <c r="I90" s="64"/>
      <c r="J90" s="26"/>
    </row>
    <row r="91" spans="1:10" ht="13.5" customHeight="1">
      <c r="A91" s="58"/>
      <c r="B91" s="58"/>
      <c r="C91" s="58"/>
      <c r="D91" s="58"/>
      <c r="E91" s="28"/>
      <c r="F91" s="17"/>
      <c r="I91" s="64"/>
      <c r="J91" s="26"/>
    </row>
    <row r="92" spans="1:10" s="38" customFormat="1" ht="20.25" customHeight="1">
      <c r="A92" s="90" t="s">
        <v>84</v>
      </c>
      <c r="B92" s="90"/>
      <c r="C92" s="90"/>
      <c r="D92" s="90"/>
      <c r="E92" s="89" t="s">
        <v>93</v>
      </c>
      <c r="F92" s="89"/>
      <c r="G92" s="37"/>
      <c r="H92" s="37"/>
      <c r="I92" s="64"/>
      <c r="J92" s="26"/>
    </row>
    <row r="93" spans="1:10" s="38" customFormat="1" ht="20.25">
      <c r="A93" s="6"/>
      <c r="B93" s="5"/>
      <c r="C93" s="5"/>
      <c r="D93" s="29"/>
      <c r="E93" s="30"/>
      <c r="F93" s="31"/>
      <c r="G93" s="37"/>
      <c r="H93" s="37"/>
      <c r="I93" s="64"/>
      <c r="J93" s="26"/>
    </row>
    <row r="94" spans="1:10" ht="15.75">
      <c r="A94" s="7"/>
      <c r="B94" s="3"/>
      <c r="C94" s="3"/>
      <c r="D94" s="3"/>
      <c r="E94" s="3"/>
      <c r="F94" s="3"/>
      <c r="I94" s="64"/>
      <c r="J94" s="26"/>
    </row>
    <row r="95" spans="1:10" ht="15.75">
      <c r="A95" s="7"/>
      <c r="B95" s="3"/>
      <c r="C95" s="3"/>
      <c r="D95" s="3"/>
      <c r="E95" s="3"/>
      <c r="F95" s="3"/>
      <c r="I95" s="64"/>
      <c r="J95" s="26"/>
    </row>
    <row r="96" spans="1:10" ht="15.75">
      <c r="A96" s="7"/>
      <c r="B96" s="3"/>
      <c r="C96" s="3"/>
      <c r="D96" s="3"/>
      <c r="E96" s="3"/>
      <c r="F96" s="32"/>
      <c r="I96" s="64"/>
      <c r="J96" s="26"/>
    </row>
    <row r="97" spans="1:10" ht="15.75">
      <c r="A97" s="7"/>
      <c r="B97" s="3"/>
      <c r="C97" s="3"/>
      <c r="D97" s="3"/>
      <c r="E97" s="3"/>
      <c r="F97" s="3"/>
      <c r="I97" s="64"/>
      <c r="J97" s="26"/>
    </row>
    <row r="98" spans="1:10" ht="15.75">
      <c r="A98" s="7"/>
      <c r="B98" s="3"/>
      <c r="C98" s="3"/>
      <c r="D98" s="3"/>
      <c r="E98" s="3"/>
      <c r="F98" s="32"/>
      <c r="I98" s="64"/>
      <c r="J98" s="26"/>
    </row>
    <row r="99" spans="1:10" ht="15.75">
      <c r="A99" s="7"/>
      <c r="B99" s="3"/>
      <c r="C99" s="3"/>
      <c r="D99" s="3"/>
      <c r="E99" s="3"/>
      <c r="F99" s="32"/>
      <c r="I99" s="64"/>
      <c r="J99" s="26"/>
    </row>
    <row r="100" spans="5:10" ht="15.75">
      <c r="E100" s="34"/>
      <c r="F100" s="34"/>
      <c r="I100" s="64"/>
      <c r="J100" s="26"/>
    </row>
    <row r="101" spans="9:10" ht="15.75">
      <c r="I101" s="64"/>
      <c r="J101" s="26"/>
    </row>
    <row r="102" spans="9:10" ht="15.75">
      <c r="I102" s="64"/>
      <c r="J102" s="26"/>
    </row>
    <row r="103" spans="9:10" ht="15.75">
      <c r="I103" s="64"/>
      <c r="J103" s="26"/>
    </row>
    <row r="104" spans="9:10" ht="15.75">
      <c r="I104" s="64"/>
      <c r="J104" s="26"/>
    </row>
    <row r="105" spans="9:10" ht="15.75">
      <c r="I105" s="64"/>
      <c r="J105" s="26"/>
    </row>
    <row r="106" spans="9:10" ht="15.75">
      <c r="I106" s="64"/>
      <c r="J106" s="26"/>
    </row>
    <row r="107" spans="9:10" ht="15.75">
      <c r="I107" s="64"/>
      <c r="J107" s="26"/>
    </row>
    <row r="108" spans="9:10" ht="15.75">
      <c r="I108" s="64"/>
      <c r="J108" s="26"/>
    </row>
    <row r="109" spans="9:10" ht="15.75">
      <c r="I109" s="64"/>
      <c r="J109" s="26"/>
    </row>
    <row r="110" spans="9:10" ht="15.75">
      <c r="I110" s="64"/>
      <c r="J110" s="26"/>
    </row>
    <row r="111" spans="9:10" ht="15.75">
      <c r="I111" s="64"/>
      <c r="J111" s="26"/>
    </row>
    <row r="112" spans="9:10" ht="15.75">
      <c r="I112" s="64"/>
      <c r="J112" s="26"/>
    </row>
    <row r="113" spans="9:10" ht="15.75">
      <c r="I113" s="64"/>
      <c r="J113" s="26"/>
    </row>
    <row r="114" spans="9:10" ht="15.75">
      <c r="I114" s="64"/>
      <c r="J114" s="26"/>
    </row>
    <row r="115" spans="9:10" ht="15.75">
      <c r="I115" s="64"/>
      <c r="J115" s="26"/>
    </row>
    <row r="116" spans="9:10" ht="15.75">
      <c r="I116" s="64"/>
      <c r="J116" s="26"/>
    </row>
    <row r="117" spans="9:10" ht="15.75">
      <c r="I117" s="64"/>
      <c r="J117" s="26"/>
    </row>
    <row r="118" spans="9:10" ht="15.75">
      <c r="I118" s="64"/>
      <c r="J118" s="26"/>
    </row>
    <row r="119" spans="9:10" ht="15.75">
      <c r="I119" s="64"/>
      <c r="J119" s="26"/>
    </row>
    <row r="120" ht="15.75">
      <c r="I120" s="64"/>
    </row>
    <row r="121" ht="15.75">
      <c r="I121" s="64"/>
    </row>
  </sheetData>
  <sheetProtection/>
  <mergeCells count="14">
    <mergeCell ref="E92:F92"/>
    <mergeCell ref="A90:D90"/>
    <mergeCell ref="A92:D92"/>
    <mergeCell ref="A10:A11"/>
    <mergeCell ref="E10:F10"/>
    <mergeCell ref="D10:D11"/>
    <mergeCell ref="B10:B11"/>
    <mergeCell ref="A7:F7"/>
    <mergeCell ref="A8:F8"/>
    <mergeCell ref="C10:C11"/>
    <mergeCell ref="E4:F4"/>
    <mergeCell ref="D1:E1"/>
    <mergeCell ref="A5:F5"/>
    <mergeCell ref="A6:F6"/>
  </mergeCells>
  <hyperlinks>
    <hyperlink ref="B68" r:id="rId1" display="https://zakon.rada.gov.ua/rada/show/157-20"/>
  </hyperlinks>
  <printOptions horizontalCentered="1"/>
  <pageMargins left="1.3385826771653544" right="0.3937007874015748" top="0.7874015748031497" bottom="0.7874015748031497" header="0.2362204724409449" footer="0"/>
  <pageSetup horizontalDpi="120" verticalDpi="12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користувач</cp:lastModifiedBy>
  <cp:lastPrinted>2021-11-30T16:55:23Z</cp:lastPrinted>
  <dcterms:created xsi:type="dcterms:W3CDTF">1999-07-22T06:31:07Z</dcterms:created>
  <dcterms:modified xsi:type="dcterms:W3CDTF">2021-11-30T17:04:03Z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