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<sst xmlns="http://schemas.openxmlformats.org/spreadsheetml/2006/main" count="128" uniqueCount="113">
  <si>
    <t>Установа</t>
  </si>
  <si>
    <t>Постачальник</t>
  </si>
  <si>
    <t>Кількість</t>
  </si>
  <si>
    <t xml:space="preserve">Інформація щодо придбання товарів, робіт і послуг за кошти обласного бюджету   </t>
  </si>
  <si>
    <t>Всього:</t>
  </si>
  <si>
    <t>Найменування товару , чи послуг</t>
  </si>
  <si>
    <t>Ціна за одиницю</t>
  </si>
  <si>
    <t>Загальна вартість</t>
  </si>
  <si>
    <t>Виконавець:</t>
  </si>
  <si>
    <t>Ольга Панчак</t>
  </si>
  <si>
    <t>ПП Рідна Земля ІФ</t>
  </si>
  <si>
    <t>Чверть куряча (кг)</t>
  </si>
  <si>
    <t>Повидло фруктове (кг)</t>
  </si>
  <si>
    <t>Сир кисломолочний 9 % (кг)</t>
  </si>
  <si>
    <t>Молоко 2,5 %  (кг)</t>
  </si>
  <si>
    <t>Масло ГОСТ 72,5 % (кг)</t>
  </si>
  <si>
    <t>Сметана 15% (кг)</t>
  </si>
  <si>
    <t>ФОП Головатюк Л.В.</t>
  </si>
  <si>
    <t>Всього</t>
  </si>
  <si>
    <t>вивіз сміття</t>
  </si>
  <si>
    <t>за період 19.07.2021  по 25.07.2021р.</t>
  </si>
  <si>
    <t>ПАТ "Прикарпаттяобленерго"</t>
  </si>
  <si>
    <t>розподіл електроенергії</t>
  </si>
  <si>
    <t>перетікання реактивної енергії</t>
  </si>
  <si>
    <t>ВАТ "Прикарпатенерготрейд"</t>
  </si>
  <si>
    <t xml:space="preserve"> закупівля електроенергії</t>
  </si>
  <si>
    <t>передача електроенергії</t>
  </si>
  <si>
    <t>КП "Ів.Франківськводекотехпром "</t>
  </si>
  <si>
    <t>водопостачання</t>
  </si>
  <si>
    <t>водовідведення</t>
  </si>
  <si>
    <t>КНП ІФ Обласний клінічний кардіологічний центр ІФ ОР</t>
  </si>
  <si>
    <t>Ковбаса варена "Лікарська" (кг)</t>
  </si>
  <si>
    <t>Сарделі Шкільні (кг)</t>
  </si>
  <si>
    <t>Капуста білокачанна (кг)</t>
  </si>
  <si>
    <t>Огірки свіжі (кг)</t>
  </si>
  <si>
    <t>Сухофрукти (кг)</t>
  </si>
  <si>
    <t xml:space="preserve">АТП-0928  </t>
  </si>
  <si>
    <t xml:space="preserve">ВАТ "IВАНО-ФРАНКIВСЬКГАЗ"  </t>
  </si>
  <si>
    <t>природний газ</t>
  </si>
  <si>
    <t xml:space="preserve">КП "ВОДОЕКОТЕХПРОМ"  </t>
  </si>
  <si>
    <t xml:space="preserve">водовідведення </t>
  </si>
  <si>
    <t xml:space="preserve"> водопостачання</t>
  </si>
  <si>
    <t>Паста томатна</t>
  </si>
  <si>
    <t>Борошно в/г</t>
  </si>
  <si>
    <t>Яйце столове</t>
  </si>
  <si>
    <t>ТДВ Івано-Франківський хлібокомбінат</t>
  </si>
  <si>
    <t>Хліб луцький под.</t>
  </si>
  <si>
    <t>Хліб дарницький житн.подовий</t>
  </si>
  <si>
    <t>ФОП Колімбровська</t>
  </si>
  <si>
    <t xml:space="preserve">Світильник </t>
  </si>
  <si>
    <t>лампочка економ</t>
  </si>
  <si>
    <t>ламп економ 10 в</t>
  </si>
  <si>
    <t xml:space="preserve">лампочка ек </t>
  </si>
  <si>
    <t>лампочка ек 10в</t>
  </si>
  <si>
    <t>лампоч ек 12 в</t>
  </si>
  <si>
    <t xml:space="preserve">патрон </t>
  </si>
  <si>
    <t>розетка</t>
  </si>
  <si>
    <t xml:space="preserve">лампочка 12в </t>
  </si>
  <si>
    <t>лаппоч 20в</t>
  </si>
  <si>
    <t xml:space="preserve">лампочка 12 </t>
  </si>
  <si>
    <t>лампочка 12 в</t>
  </si>
  <si>
    <t>лампочка 2 10 в аку</t>
  </si>
  <si>
    <t>Санаторій                  "Смерічка"</t>
  </si>
  <si>
    <t>КНП "ІФ Обласна інфекційна лікарня ІФ ОР"</t>
  </si>
  <si>
    <t xml:space="preserve">ПП ТВК </t>
  </si>
  <si>
    <t>технічне обслуговування пожежної сигналізації</t>
  </si>
  <si>
    <t>технічне обслуговування пожежної автоматики</t>
  </si>
  <si>
    <t>ПТФ Ендрю</t>
  </si>
  <si>
    <t>обслуговування паливної</t>
  </si>
  <si>
    <t>УПО Івано-Франківської області</t>
  </si>
  <si>
    <t>послуги охорони</t>
  </si>
  <si>
    <t xml:space="preserve">ТОВ Ютім </t>
  </si>
  <si>
    <t xml:space="preserve">послуги інтернет </t>
  </si>
  <si>
    <t xml:space="preserve">Прикарпатенерготрейд </t>
  </si>
  <si>
    <t xml:space="preserve">електроенергія </t>
  </si>
  <si>
    <t>КП Водоекотехпром</t>
  </si>
  <si>
    <t xml:space="preserve">водопостачання і водовідведення </t>
  </si>
  <si>
    <t xml:space="preserve">АТ Івано-Франківськгаз </t>
  </si>
  <si>
    <t>розподіл природного газу</t>
  </si>
  <si>
    <t>СК НАСКА</t>
  </si>
  <si>
    <t>страхування машини</t>
  </si>
  <si>
    <t xml:space="preserve">ТОВ Івано-Франківськгаз збут </t>
  </si>
  <si>
    <t xml:space="preserve">природний газ </t>
  </si>
  <si>
    <t>КНП "ІФ Обл клінічний центр паліативної допомоги ІФ ОР"</t>
  </si>
  <si>
    <t>ОБ МСЕ</t>
  </si>
  <si>
    <t>ПАТ "Прикарпат енерготрейд"</t>
  </si>
  <si>
    <t>за електроенергію (ОБ МСЕ)</t>
  </si>
  <si>
    <t>за розподіл  електроенергії (ОБ МСЕ)</t>
  </si>
  <si>
    <t>за електроенергію (коломийська МСЕК)</t>
  </si>
  <si>
    <t>КП "Івано-Франк водоекотехпром"</t>
  </si>
  <si>
    <t>водовідведення і стоки</t>
  </si>
  <si>
    <t>Прикарпраттяобленерго</t>
  </si>
  <si>
    <t>розподіл елеетр.</t>
  </si>
  <si>
    <t>Прикарпаттяобленерго</t>
  </si>
  <si>
    <t>перетік.реа.ен.</t>
  </si>
  <si>
    <t>ТОВ"Газпромсервіс"</t>
  </si>
  <si>
    <t>прир.газ</t>
  </si>
  <si>
    <t>КП"Водоекотехпром"</t>
  </si>
  <si>
    <t>вода</t>
  </si>
  <si>
    <t>ПрАТ"АТП-0928"</t>
  </si>
  <si>
    <t>Відділення пенсійного фонду</t>
  </si>
  <si>
    <t>пільгові пенсії</t>
  </si>
  <si>
    <t>АТ"Івано-Франківсьегаз"</t>
  </si>
  <si>
    <t>розп.газу</t>
  </si>
  <si>
    <r>
      <rPr>
        <b/>
        <sz val="8"/>
        <color indexed="8"/>
        <rFont val="Times New Roman"/>
        <family val="1"/>
      </rPr>
      <t>ОЗНПД</t>
    </r>
    <r>
      <rPr>
        <sz val="8"/>
        <color indexed="8"/>
        <rFont val="Times New Roman"/>
        <family val="1"/>
      </rPr>
      <t xml:space="preserve"> (Псих №1)</t>
    </r>
  </si>
  <si>
    <t>Енерджі трейд</t>
  </si>
  <si>
    <t>постачання електроенергії</t>
  </si>
  <si>
    <t>івано -франківськтеплокомун.</t>
  </si>
  <si>
    <t>теплове навант.</t>
  </si>
  <si>
    <t>КНП ІФ "Обласний центр громадського здоров"я"</t>
  </si>
  <si>
    <t>Разом по ЛПЗ:</t>
  </si>
  <si>
    <t>В. о. головного бухгалтера:</t>
  </si>
  <si>
    <t>Круп"як Н.О.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</si>
</sst>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  <numFmt numFmtId="215" formatCode="0.0000000"/>
  </numFmts>
  <fonts count="4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9" fontId="47" fillId="33" borderId="12" xfId="0" applyNumberFormat="1" applyFont="1" applyFill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169" fontId="47" fillId="33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/>
    </xf>
    <xf numFmtId="0" fontId="47" fillId="0" borderId="12" xfId="0" applyFont="1" applyBorder="1" applyAlignment="1">
      <alignment horizontal="left" wrapText="1"/>
    </xf>
    <xf numFmtId="0" fontId="47" fillId="0" borderId="12" xfId="0" applyFont="1" applyBorder="1" applyAlignment="1">
      <alignment horizontal="left"/>
    </xf>
    <xf numFmtId="0" fontId="9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47" fillId="33" borderId="17" xfId="0" applyFont="1" applyFill="1" applyBorder="1" applyAlignment="1">
      <alignment/>
    </xf>
    <xf numFmtId="169" fontId="47" fillId="33" borderId="17" xfId="0" applyNumberFormat="1" applyFont="1" applyFill="1" applyBorder="1" applyAlignment="1">
      <alignment horizontal="center"/>
    </xf>
    <xf numFmtId="169" fontId="47" fillId="33" borderId="1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2" fontId="10" fillId="33" borderId="12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 vertical="top"/>
    </xf>
    <xf numFmtId="2" fontId="10" fillId="33" borderId="12" xfId="0" applyNumberFormat="1" applyFont="1" applyFill="1" applyBorder="1" applyAlignment="1">
      <alignment horizontal="center" vertical="center"/>
    </xf>
    <xf numFmtId="170" fontId="10" fillId="33" borderId="12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2" fontId="10" fillId="33" borderId="24" xfId="0" applyNumberFormat="1" applyFont="1" applyFill="1" applyBorder="1" applyAlignment="1">
      <alignment horizontal="center"/>
    </xf>
    <xf numFmtId="168" fontId="10" fillId="33" borderId="2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horizontal="center" vertical="top" wrapText="1"/>
    </xf>
    <xf numFmtId="178" fontId="9" fillId="0" borderId="11" xfId="0" applyNumberFormat="1" applyFont="1" applyFill="1" applyBorder="1" applyAlignment="1">
      <alignment/>
    </xf>
    <xf numFmtId="182" fontId="9" fillId="33" borderId="11" xfId="0" applyNumberFormat="1" applyFont="1" applyFill="1" applyBorder="1" applyAlignment="1">
      <alignment/>
    </xf>
    <xf numFmtId="178" fontId="9" fillId="33" borderId="19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2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178" fontId="9" fillId="33" borderId="25" xfId="0" applyNumberFormat="1" applyFont="1" applyFill="1" applyBorder="1" applyAlignment="1">
      <alignment horizontal="center" vertical="center" wrapText="1"/>
    </xf>
    <xf numFmtId="178" fontId="9" fillId="33" borderId="27" xfId="0" applyNumberFormat="1" applyFont="1" applyFill="1" applyBorder="1" applyAlignment="1">
      <alignment horizontal="center" vertical="center" wrapText="1"/>
    </xf>
    <xf numFmtId="178" fontId="9" fillId="33" borderId="26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/>
    </xf>
    <xf numFmtId="2" fontId="10" fillId="33" borderId="28" xfId="0" applyNumberFormat="1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47" fillId="0" borderId="24" xfId="0" applyFont="1" applyBorder="1" applyAlignment="1">
      <alignment vertical="center"/>
    </xf>
    <xf numFmtId="0" fontId="47" fillId="33" borderId="12" xfId="0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/>
    </xf>
    <xf numFmtId="2" fontId="47" fillId="33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vertical="center" wrapText="1"/>
    </xf>
    <xf numFmtId="0" fontId="47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 wrapText="1"/>
    </xf>
    <xf numFmtId="169" fontId="9" fillId="0" borderId="19" xfId="0" applyNumberFormat="1" applyFont="1" applyFill="1" applyBorder="1" applyAlignment="1">
      <alignment horizontal="center" vertical="center" wrapText="1"/>
    </xf>
    <xf numFmtId="2" fontId="47" fillId="33" borderId="17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47" fillId="0" borderId="24" xfId="0" applyFont="1" applyBorder="1" applyAlignment="1">
      <alignment/>
    </xf>
    <xf numFmtId="2" fontId="47" fillId="0" borderId="24" xfId="0" applyNumberFormat="1" applyFont="1" applyBorder="1" applyAlignment="1">
      <alignment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70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1" fillId="0" borderId="29" xfId="0" applyFont="1" applyBorder="1" applyAlignment="1">
      <alignment horizontal="left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170" fontId="11" fillId="0" borderId="29" xfId="0" applyNumberFormat="1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0" fontId="47" fillId="0" borderId="29" xfId="0" applyFont="1" applyBorder="1" applyAlignment="1">
      <alignment/>
    </xf>
    <xf numFmtId="0" fontId="47" fillId="0" borderId="29" xfId="0" applyFont="1" applyBorder="1" applyAlignment="1">
      <alignment horizontal="left" vertical="center" wrapText="1"/>
    </xf>
    <xf numFmtId="2" fontId="47" fillId="0" borderId="34" xfId="0" applyNumberFormat="1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2" fontId="47" fillId="0" borderId="35" xfId="0" applyNumberFormat="1" applyFont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/>
    </xf>
    <xf numFmtId="2" fontId="47" fillId="0" borderId="2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9" fillId="0" borderId="36" xfId="0" applyFont="1" applyFill="1" applyBorder="1" applyAlignment="1">
      <alignment vertical="top" wrapText="1"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47" fillId="0" borderId="12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10" fillId="0" borderId="24" xfId="0" applyNumberFormat="1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top" wrapText="1"/>
    </xf>
    <xf numFmtId="0" fontId="48" fillId="0" borderId="25" xfId="0" applyFont="1" applyBorder="1" applyAlignment="1">
      <alignment vertical="top" wrapText="1"/>
    </xf>
    <xf numFmtId="0" fontId="9" fillId="0" borderId="25" xfId="0" applyNumberFormat="1" applyFont="1" applyBorder="1" applyAlignment="1">
      <alignment vertical="top" wrapText="1"/>
    </xf>
    <xf numFmtId="0" fontId="48" fillId="0" borderId="39" xfId="0" applyFont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2" fontId="11" fillId="0" borderId="38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right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43" fontId="9" fillId="0" borderId="19" xfId="0" applyNumberFormat="1" applyFont="1" applyFill="1" applyBorder="1" applyAlignment="1">
      <alignment horizontal="left" vertical="center" wrapText="1"/>
    </xf>
    <xf numFmtId="0" fontId="10" fillId="0" borderId="29" xfId="0" applyFont="1" applyBorder="1" applyAlignment="1">
      <alignment wrapText="1"/>
    </xf>
    <xf numFmtId="2" fontId="10" fillId="33" borderId="29" xfId="0" applyNumberFormat="1" applyFont="1" applyFill="1" applyBorder="1" applyAlignment="1">
      <alignment horizontal="center"/>
    </xf>
    <xf numFmtId="2" fontId="10" fillId="33" borderId="29" xfId="0" applyNumberFormat="1" applyFont="1" applyFill="1" applyBorder="1" applyAlignment="1">
      <alignment horizontal="center" vertical="top"/>
    </xf>
    <xf numFmtId="2" fontId="10" fillId="33" borderId="30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top" wrapText="1"/>
    </xf>
    <xf numFmtId="0" fontId="47" fillId="0" borderId="28" xfId="0" applyFont="1" applyBorder="1" applyAlignment="1">
      <alignment vertical="top" wrapText="1"/>
    </xf>
    <xf numFmtId="0" fontId="9" fillId="0" borderId="2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4"/>
  <sheetViews>
    <sheetView tabSelected="1" zoomScalePageLayoutView="0" workbookViewId="0" topLeftCell="A1">
      <selection activeCell="C85" sqref="C85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0.42187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15" customHeight="1" thickBot="1">
      <c r="A3" s="4"/>
      <c r="B3" s="31" t="s">
        <v>3</v>
      </c>
      <c r="C3" s="32"/>
      <c r="D3" s="32"/>
      <c r="E3" s="32"/>
      <c r="F3" s="32"/>
      <c r="G3" s="33"/>
    </row>
    <row r="4" spans="1:7" s="1" customFormat="1" ht="24.75" customHeight="1" thickBot="1">
      <c r="A4" s="4"/>
      <c r="B4" s="34" t="s">
        <v>20</v>
      </c>
      <c r="C4" s="35"/>
      <c r="D4" s="36"/>
      <c r="E4" s="35"/>
      <c r="F4" s="35"/>
      <c r="G4" s="37"/>
    </row>
    <row r="5" spans="1:7" ht="33.75" customHeight="1" thickBot="1">
      <c r="A5" s="15"/>
      <c r="B5" s="28" t="s">
        <v>0</v>
      </c>
      <c r="C5" s="28" t="s">
        <v>1</v>
      </c>
      <c r="D5" s="29" t="s">
        <v>5</v>
      </c>
      <c r="E5" s="28" t="s">
        <v>6</v>
      </c>
      <c r="F5" s="28" t="s">
        <v>2</v>
      </c>
      <c r="G5" s="30" t="s">
        <v>7</v>
      </c>
    </row>
    <row r="6" spans="1:7" ht="12.75">
      <c r="A6" s="4"/>
      <c r="B6" s="57" t="s">
        <v>30</v>
      </c>
      <c r="C6" s="53" t="s">
        <v>21</v>
      </c>
      <c r="D6" s="169" t="s">
        <v>22</v>
      </c>
      <c r="E6" s="170">
        <f aca="true" t="shared" si="0" ref="E6:E11">G6/F6</f>
        <v>1.5314636485708806</v>
      </c>
      <c r="F6" s="171">
        <v>15639</v>
      </c>
      <c r="G6" s="172">
        <v>23950.56</v>
      </c>
    </row>
    <row r="7" spans="1:7" ht="12.75">
      <c r="A7" s="23"/>
      <c r="B7" s="58"/>
      <c r="C7" s="54"/>
      <c r="D7" s="39" t="s">
        <v>23</v>
      </c>
      <c r="E7" s="40">
        <f t="shared" si="0"/>
        <v>0.08696160936122466</v>
      </c>
      <c r="F7" s="43">
        <v>12477</v>
      </c>
      <c r="G7" s="60">
        <v>1085.02</v>
      </c>
    </row>
    <row r="8" spans="1:7" ht="12.75">
      <c r="A8" s="23"/>
      <c r="B8" s="58"/>
      <c r="C8" s="55" t="s">
        <v>24</v>
      </c>
      <c r="D8" s="39" t="s">
        <v>25</v>
      </c>
      <c r="E8" s="40">
        <f t="shared" si="0"/>
        <v>2.0972849926465886</v>
      </c>
      <c r="F8" s="42">
        <v>15639</v>
      </c>
      <c r="G8" s="60">
        <v>32799.44</v>
      </c>
    </row>
    <row r="9" spans="1:7" ht="12.75">
      <c r="A9" s="23"/>
      <c r="B9" s="58"/>
      <c r="C9" s="54"/>
      <c r="D9" s="39" t="s">
        <v>26</v>
      </c>
      <c r="E9" s="40">
        <f t="shared" si="0"/>
        <v>0.35271564678048467</v>
      </c>
      <c r="F9" s="42">
        <v>15639</v>
      </c>
      <c r="G9" s="60">
        <v>5516.12</v>
      </c>
    </row>
    <row r="10" spans="1:7" ht="12.75">
      <c r="A10" s="23"/>
      <c r="B10" s="58"/>
      <c r="C10" s="55" t="s">
        <v>27</v>
      </c>
      <c r="D10" s="38" t="s">
        <v>28</v>
      </c>
      <c r="E10" s="40">
        <f t="shared" si="0"/>
        <v>11.591995884773663</v>
      </c>
      <c r="F10" s="41">
        <v>486</v>
      </c>
      <c r="G10" s="61">
        <v>5633.71</v>
      </c>
    </row>
    <row r="11" spans="1:7" ht="13.5" thickBot="1">
      <c r="A11" s="23"/>
      <c r="B11" s="59"/>
      <c r="C11" s="56"/>
      <c r="D11" s="44" t="s">
        <v>29</v>
      </c>
      <c r="E11" s="45">
        <f t="shared" si="0"/>
        <v>13.655993824210567</v>
      </c>
      <c r="F11" s="46">
        <v>544.06</v>
      </c>
      <c r="G11" s="62">
        <v>7429.68</v>
      </c>
    </row>
    <row r="12" spans="1:7" ht="13.5" thickBot="1">
      <c r="A12" s="47"/>
      <c r="B12" s="48" t="s">
        <v>18</v>
      </c>
      <c r="C12" s="49">
        <v>0</v>
      </c>
      <c r="D12" s="49">
        <v>0</v>
      </c>
      <c r="E12" s="49">
        <v>0</v>
      </c>
      <c r="F12" s="50"/>
      <c r="G12" s="51">
        <f>SUM(G6:G11)</f>
        <v>76414.53</v>
      </c>
    </row>
    <row r="13" spans="1:7" ht="12.75">
      <c r="A13" s="23"/>
      <c r="B13" s="96" t="s">
        <v>63</v>
      </c>
      <c r="C13" s="70" t="s">
        <v>36</v>
      </c>
      <c r="D13" s="70" t="s">
        <v>19</v>
      </c>
      <c r="E13" s="91">
        <v>108.43</v>
      </c>
      <c r="F13" s="91">
        <v>28</v>
      </c>
      <c r="G13" s="87">
        <v>3036.04</v>
      </c>
    </row>
    <row r="14" spans="1:7" ht="12.75">
      <c r="A14" s="23"/>
      <c r="B14" s="97"/>
      <c r="C14" s="69" t="s">
        <v>37</v>
      </c>
      <c r="D14" s="69" t="s">
        <v>38</v>
      </c>
      <c r="E14" s="92">
        <v>12.77</v>
      </c>
      <c r="F14" s="92">
        <v>594.79</v>
      </c>
      <c r="G14" s="88">
        <v>7597.78</v>
      </c>
    </row>
    <row r="15" spans="1:7" ht="12.75">
      <c r="A15" s="23"/>
      <c r="B15" s="97"/>
      <c r="C15" s="69" t="s">
        <v>39</v>
      </c>
      <c r="D15" s="69" t="s">
        <v>40</v>
      </c>
      <c r="E15" s="92">
        <v>13.66</v>
      </c>
      <c r="F15" s="92">
        <v>657</v>
      </c>
      <c r="G15" s="88">
        <v>8965.45</v>
      </c>
    </row>
    <row r="16" spans="1:7" ht="13.5" thickBot="1">
      <c r="A16" s="23"/>
      <c r="B16" s="98"/>
      <c r="C16" s="71" t="s">
        <v>39</v>
      </c>
      <c r="D16" s="71" t="s">
        <v>41</v>
      </c>
      <c r="E16" s="93">
        <v>11.59</v>
      </c>
      <c r="F16" s="93">
        <v>478</v>
      </c>
      <c r="G16" s="89">
        <v>5540.98</v>
      </c>
    </row>
    <row r="17" spans="1:7" ht="13.5" thickBot="1">
      <c r="A17" s="22"/>
      <c r="B17" s="86"/>
      <c r="C17" s="8" t="s">
        <v>4</v>
      </c>
      <c r="D17" s="82"/>
      <c r="E17" s="83"/>
      <c r="F17" s="83"/>
      <c r="G17" s="90">
        <f>SUM(G13:G16)</f>
        <v>25140.25</v>
      </c>
    </row>
    <row r="18" spans="1:7" ht="12.75">
      <c r="A18" s="23"/>
      <c r="B18" s="94" t="s">
        <v>62</v>
      </c>
      <c r="C18" s="65" t="s">
        <v>10</v>
      </c>
      <c r="D18" s="25" t="s">
        <v>13</v>
      </c>
      <c r="E18" s="85">
        <v>75.78</v>
      </c>
      <c r="F18" s="26">
        <v>25</v>
      </c>
      <c r="G18" s="27">
        <f aca="true" t="shared" si="1" ref="G18:G26">F18*E18</f>
        <v>1894.5</v>
      </c>
    </row>
    <row r="19" spans="1:7" ht="12.75">
      <c r="A19" s="23"/>
      <c r="B19" s="94"/>
      <c r="C19" s="65"/>
      <c r="D19" s="16" t="s">
        <v>14</v>
      </c>
      <c r="E19" s="74">
        <v>20.05</v>
      </c>
      <c r="F19" s="12">
        <v>50</v>
      </c>
      <c r="G19" s="14">
        <f t="shared" si="1"/>
        <v>1002.5</v>
      </c>
    </row>
    <row r="20" spans="1:7" ht="12.75">
      <c r="A20" s="23"/>
      <c r="B20" s="94"/>
      <c r="C20" s="65"/>
      <c r="D20" s="16" t="s">
        <v>15</v>
      </c>
      <c r="E20" s="74">
        <v>187.5</v>
      </c>
      <c r="F20" s="12">
        <v>35</v>
      </c>
      <c r="G20" s="14">
        <f t="shared" si="1"/>
        <v>6562.5</v>
      </c>
    </row>
    <row r="21" spans="1:7" ht="12.75">
      <c r="A21" s="23"/>
      <c r="B21" s="94"/>
      <c r="C21" s="63"/>
      <c r="D21" s="16" t="s">
        <v>16</v>
      </c>
      <c r="E21" s="74">
        <v>54.18</v>
      </c>
      <c r="F21" s="12">
        <v>25</v>
      </c>
      <c r="G21" s="14">
        <f t="shared" si="1"/>
        <v>1354.5</v>
      </c>
    </row>
    <row r="22" spans="1:7" ht="12.75">
      <c r="A22" s="23"/>
      <c r="B22" s="94"/>
      <c r="C22" s="64"/>
      <c r="D22" s="16" t="s">
        <v>31</v>
      </c>
      <c r="E22" s="74">
        <v>119</v>
      </c>
      <c r="F22" s="12">
        <v>25</v>
      </c>
      <c r="G22" s="14">
        <f t="shared" si="1"/>
        <v>2975</v>
      </c>
    </row>
    <row r="23" spans="1:7" ht="12.75">
      <c r="A23" s="23"/>
      <c r="B23" s="94"/>
      <c r="C23" s="64"/>
      <c r="D23" s="16" t="s">
        <v>32</v>
      </c>
      <c r="E23" s="74">
        <v>109</v>
      </c>
      <c r="F23" s="12">
        <v>25</v>
      </c>
      <c r="G23" s="14">
        <f t="shared" si="1"/>
        <v>2725</v>
      </c>
    </row>
    <row r="24" spans="1:7" ht="12.75">
      <c r="A24" s="23"/>
      <c r="B24" s="94"/>
      <c r="C24" s="64"/>
      <c r="D24" s="16" t="s">
        <v>11</v>
      </c>
      <c r="E24" s="74">
        <v>75</v>
      </c>
      <c r="F24" s="12">
        <v>20</v>
      </c>
      <c r="G24" s="14">
        <f t="shared" si="1"/>
        <v>1500</v>
      </c>
    </row>
    <row r="25" spans="1:7" ht="12.75">
      <c r="A25" s="23"/>
      <c r="B25" s="94"/>
      <c r="C25" s="64" t="s">
        <v>17</v>
      </c>
      <c r="D25" s="16" t="s">
        <v>12</v>
      </c>
      <c r="E25" s="74">
        <v>39.83</v>
      </c>
      <c r="F25" s="12"/>
      <c r="G25" s="14">
        <v>1195</v>
      </c>
    </row>
    <row r="26" spans="1:7" ht="12.75">
      <c r="A26" s="23"/>
      <c r="B26" s="94"/>
      <c r="C26" s="64"/>
      <c r="D26" s="16" t="s">
        <v>33</v>
      </c>
      <c r="E26" s="74">
        <v>7.44</v>
      </c>
      <c r="F26" s="12">
        <v>134</v>
      </c>
      <c r="G26" s="14">
        <f t="shared" si="1"/>
        <v>996.96</v>
      </c>
    </row>
    <row r="27" spans="1:7" ht="12.75">
      <c r="A27" s="23"/>
      <c r="B27" s="94"/>
      <c r="C27" s="64"/>
      <c r="D27" s="16" t="s">
        <v>12</v>
      </c>
      <c r="E27" s="74">
        <v>49.8</v>
      </c>
      <c r="F27" s="12">
        <v>30</v>
      </c>
      <c r="G27" s="14">
        <f aca="true" t="shared" si="2" ref="G27:G32">E27*F27</f>
        <v>1494</v>
      </c>
    </row>
    <row r="28" spans="1:7" ht="12.75">
      <c r="A28" s="23"/>
      <c r="B28" s="94"/>
      <c r="C28" s="64"/>
      <c r="D28" s="16" t="s">
        <v>35</v>
      </c>
      <c r="E28" s="74">
        <v>68</v>
      </c>
      <c r="F28" s="12">
        <v>30</v>
      </c>
      <c r="G28" s="75">
        <f t="shared" si="2"/>
        <v>2040</v>
      </c>
    </row>
    <row r="29" spans="1:7" ht="12.75">
      <c r="A29" s="23"/>
      <c r="B29" s="94"/>
      <c r="C29" s="64"/>
      <c r="D29" s="16" t="s">
        <v>42</v>
      </c>
      <c r="E29" s="74">
        <v>62.88</v>
      </c>
      <c r="F29" s="12">
        <v>30</v>
      </c>
      <c r="G29" s="75">
        <f t="shared" si="2"/>
        <v>1886.4</v>
      </c>
    </row>
    <row r="30" spans="1:7" ht="12.75">
      <c r="A30" s="23"/>
      <c r="B30" s="94"/>
      <c r="C30" s="64"/>
      <c r="D30" s="16" t="s">
        <v>43</v>
      </c>
      <c r="E30" s="74">
        <v>19.05</v>
      </c>
      <c r="F30" s="12">
        <v>100</v>
      </c>
      <c r="G30" s="75">
        <f t="shared" si="2"/>
        <v>1905</v>
      </c>
    </row>
    <row r="31" spans="1:7" ht="12.75">
      <c r="A31" s="23"/>
      <c r="B31" s="94"/>
      <c r="C31" s="64"/>
      <c r="D31" s="16" t="s">
        <v>34</v>
      </c>
      <c r="E31" s="74">
        <v>12</v>
      </c>
      <c r="F31" s="12">
        <v>52</v>
      </c>
      <c r="G31" s="75">
        <f t="shared" si="2"/>
        <v>624</v>
      </c>
    </row>
    <row r="32" spans="1:7" ht="12.75">
      <c r="A32" s="23"/>
      <c r="B32" s="94"/>
      <c r="C32" s="64"/>
      <c r="D32" s="16" t="s">
        <v>44</v>
      </c>
      <c r="E32" s="12">
        <v>2.45</v>
      </c>
      <c r="F32" s="12">
        <v>720</v>
      </c>
      <c r="G32" s="75">
        <f t="shared" si="2"/>
        <v>1764.0000000000002</v>
      </c>
    </row>
    <row r="33" spans="1:7" ht="12.75">
      <c r="A33" s="23"/>
      <c r="B33" s="94"/>
      <c r="C33" s="73" t="s">
        <v>45</v>
      </c>
      <c r="D33" s="16" t="s">
        <v>46</v>
      </c>
      <c r="E33" s="12">
        <v>127.4</v>
      </c>
      <c r="F33" s="74">
        <v>14.21</v>
      </c>
      <c r="G33" s="75">
        <v>1810.9</v>
      </c>
    </row>
    <row r="34" spans="1:7" ht="12.75">
      <c r="A34" s="23"/>
      <c r="B34" s="94"/>
      <c r="C34" s="73"/>
      <c r="D34" s="16" t="s">
        <v>47</v>
      </c>
      <c r="E34" s="12">
        <v>92</v>
      </c>
      <c r="F34" s="74">
        <v>13.81</v>
      </c>
      <c r="G34" s="75">
        <v>1270.75</v>
      </c>
    </row>
    <row r="35" spans="1:7" ht="12.75">
      <c r="A35" s="23"/>
      <c r="B35" s="94"/>
      <c r="C35" s="66" t="s">
        <v>48</v>
      </c>
      <c r="D35" s="20" t="s">
        <v>49</v>
      </c>
      <c r="E35" s="13">
        <v>135</v>
      </c>
      <c r="F35" s="13">
        <v>10</v>
      </c>
      <c r="G35" s="19">
        <f>E35*F35</f>
        <v>1350</v>
      </c>
    </row>
    <row r="36" spans="1:7" ht="12.75">
      <c r="A36" s="23"/>
      <c r="B36" s="94"/>
      <c r="C36" s="66"/>
      <c r="D36" s="67" t="s">
        <v>50</v>
      </c>
      <c r="E36" s="9">
        <f>G36/F36</f>
        <v>85</v>
      </c>
      <c r="F36" s="76">
        <v>2</v>
      </c>
      <c r="G36" s="77">
        <v>170</v>
      </c>
    </row>
    <row r="37" spans="1:7" ht="12.75">
      <c r="A37" s="23"/>
      <c r="B37" s="94"/>
      <c r="C37" s="66"/>
      <c r="D37" s="67" t="s">
        <v>51</v>
      </c>
      <c r="E37" s="9">
        <f aca="true" t="shared" si="3" ref="E37:E47">G37/F37</f>
        <v>35</v>
      </c>
      <c r="F37" s="76">
        <v>6</v>
      </c>
      <c r="G37" s="77">
        <v>210</v>
      </c>
    </row>
    <row r="38" spans="1:7" ht="12.75">
      <c r="A38" s="23"/>
      <c r="B38" s="94"/>
      <c r="C38" s="66"/>
      <c r="D38" s="67" t="s">
        <v>52</v>
      </c>
      <c r="E38" s="9">
        <f t="shared" si="3"/>
        <v>56</v>
      </c>
      <c r="F38" s="76">
        <v>1</v>
      </c>
      <c r="G38" s="77">
        <v>56</v>
      </c>
    </row>
    <row r="39" spans="1:7" ht="12.75">
      <c r="A39" s="23"/>
      <c r="B39" s="94"/>
      <c r="C39" s="66"/>
      <c r="D39" s="67" t="s">
        <v>53</v>
      </c>
      <c r="E39" s="9">
        <f t="shared" si="3"/>
        <v>85</v>
      </c>
      <c r="F39" s="76">
        <v>3</v>
      </c>
      <c r="G39" s="77">
        <v>255</v>
      </c>
    </row>
    <row r="40" spans="1:7" ht="12.75">
      <c r="A40" s="23"/>
      <c r="B40" s="94"/>
      <c r="C40" s="66"/>
      <c r="D40" s="67" t="s">
        <v>54</v>
      </c>
      <c r="E40" s="9">
        <f t="shared" si="3"/>
        <v>105</v>
      </c>
      <c r="F40" s="76">
        <v>2</v>
      </c>
      <c r="G40" s="77">
        <v>210</v>
      </c>
    </row>
    <row r="41" spans="1:7" ht="12.75">
      <c r="A41" s="23"/>
      <c r="B41" s="94"/>
      <c r="C41" s="66"/>
      <c r="D41" s="67" t="s">
        <v>55</v>
      </c>
      <c r="E41" s="9">
        <f t="shared" si="3"/>
        <v>8</v>
      </c>
      <c r="F41" s="76">
        <v>2</v>
      </c>
      <c r="G41" s="77">
        <v>16</v>
      </c>
    </row>
    <row r="42" spans="1:7" ht="12.75">
      <c r="A42" s="23"/>
      <c r="B42" s="94"/>
      <c r="C42" s="66"/>
      <c r="D42" s="67" t="s">
        <v>56</v>
      </c>
      <c r="E42" s="9">
        <f t="shared" si="3"/>
        <v>56.5</v>
      </c>
      <c r="F42" s="76">
        <v>2</v>
      </c>
      <c r="G42" s="77">
        <v>113</v>
      </c>
    </row>
    <row r="43" spans="1:7" ht="12.75">
      <c r="A43" s="23"/>
      <c r="B43" s="94"/>
      <c r="C43" s="66"/>
      <c r="D43" s="67" t="s">
        <v>57</v>
      </c>
      <c r="E43" s="9">
        <f t="shared" si="3"/>
        <v>43</v>
      </c>
      <c r="F43" s="76">
        <v>1</v>
      </c>
      <c r="G43" s="77">
        <v>43</v>
      </c>
    </row>
    <row r="44" spans="1:7" ht="12.75">
      <c r="A44" s="23"/>
      <c r="B44" s="94"/>
      <c r="C44" s="66"/>
      <c r="D44" s="67" t="s">
        <v>58</v>
      </c>
      <c r="E44" s="9">
        <f t="shared" si="3"/>
        <v>70</v>
      </c>
      <c r="F44" s="76">
        <v>1</v>
      </c>
      <c r="G44" s="77">
        <v>70</v>
      </c>
    </row>
    <row r="45" spans="1:7" ht="12.75">
      <c r="A45" s="23"/>
      <c r="B45" s="94"/>
      <c r="C45" s="66"/>
      <c r="D45" s="67" t="s">
        <v>59</v>
      </c>
      <c r="E45" s="9">
        <f t="shared" si="3"/>
        <v>43</v>
      </c>
      <c r="F45" s="76">
        <v>2</v>
      </c>
      <c r="G45" s="77">
        <v>86</v>
      </c>
    </row>
    <row r="46" spans="1:7" ht="12.75">
      <c r="A46" s="23"/>
      <c r="B46" s="94"/>
      <c r="C46" s="66"/>
      <c r="D46" s="67" t="s">
        <v>60</v>
      </c>
      <c r="E46" s="9">
        <f t="shared" si="3"/>
        <v>42</v>
      </c>
      <c r="F46" s="76">
        <v>1</v>
      </c>
      <c r="G46" s="77">
        <v>42</v>
      </c>
    </row>
    <row r="47" spans="1:7" ht="13.5" thickBot="1">
      <c r="A47" s="23"/>
      <c r="B47" s="95"/>
      <c r="C47" s="72"/>
      <c r="D47" s="78" t="s">
        <v>61</v>
      </c>
      <c r="E47" s="79">
        <f t="shared" si="3"/>
        <v>95</v>
      </c>
      <c r="F47" s="80">
        <v>2</v>
      </c>
      <c r="G47" s="81">
        <v>190</v>
      </c>
    </row>
    <row r="48" spans="1:7" ht="13.5" thickBot="1">
      <c r="A48" s="68"/>
      <c r="B48" s="8"/>
      <c r="C48" s="8" t="s">
        <v>4</v>
      </c>
      <c r="D48" s="82"/>
      <c r="E48" s="83"/>
      <c r="F48" s="83"/>
      <c r="G48" s="84">
        <f>SUM(G18:G47)</f>
        <v>35812.01</v>
      </c>
    </row>
    <row r="49" spans="1:7" ht="22.5" customHeight="1">
      <c r="A49" s="127"/>
      <c r="B49" s="108" t="s">
        <v>83</v>
      </c>
      <c r="C49" s="134" t="s">
        <v>64</v>
      </c>
      <c r="D49" s="135" t="s">
        <v>65</v>
      </c>
      <c r="E49" s="136">
        <v>450</v>
      </c>
      <c r="F49" s="137">
        <v>1</v>
      </c>
      <c r="G49" s="138">
        <v>450</v>
      </c>
    </row>
    <row r="50" spans="1:7" ht="22.5">
      <c r="A50" s="24"/>
      <c r="B50" s="109"/>
      <c r="C50" s="17" t="s">
        <v>64</v>
      </c>
      <c r="D50" s="101" t="s">
        <v>66</v>
      </c>
      <c r="E50" s="99">
        <v>450</v>
      </c>
      <c r="F50" s="18">
        <v>1</v>
      </c>
      <c r="G50" s="139">
        <v>450</v>
      </c>
    </row>
    <row r="51" spans="1:7" ht="12.75">
      <c r="A51" s="24"/>
      <c r="B51" s="109"/>
      <c r="C51" s="17" t="s">
        <v>67</v>
      </c>
      <c r="D51" s="21" t="s">
        <v>68</v>
      </c>
      <c r="E51" s="13">
        <v>314.4</v>
      </c>
      <c r="F51" s="9">
        <v>1</v>
      </c>
      <c r="G51" s="19">
        <v>314.4</v>
      </c>
    </row>
    <row r="52" spans="1:7" ht="12.75">
      <c r="A52" s="24"/>
      <c r="B52" s="109"/>
      <c r="C52" s="17" t="s">
        <v>69</v>
      </c>
      <c r="D52" s="21" t="s">
        <v>70</v>
      </c>
      <c r="E52" s="13">
        <v>500</v>
      </c>
      <c r="F52" s="9">
        <v>1</v>
      </c>
      <c r="G52" s="19">
        <v>500</v>
      </c>
    </row>
    <row r="53" spans="1:7" ht="12.75">
      <c r="A53" s="24"/>
      <c r="B53" s="109"/>
      <c r="C53" s="17" t="s">
        <v>71</v>
      </c>
      <c r="D53" s="21" t="s">
        <v>72</v>
      </c>
      <c r="E53" s="13">
        <v>350</v>
      </c>
      <c r="F53" s="9">
        <v>1</v>
      </c>
      <c r="G53" s="19">
        <v>350</v>
      </c>
    </row>
    <row r="54" spans="1:7" ht="12.75">
      <c r="A54" s="24"/>
      <c r="B54" s="109"/>
      <c r="C54" s="17" t="s">
        <v>73</v>
      </c>
      <c r="D54" s="21" t="s">
        <v>74</v>
      </c>
      <c r="E54" s="100">
        <v>12000</v>
      </c>
      <c r="F54" s="9">
        <v>1</v>
      </c>
      <c r="G54" s="140">
        <v>12000</v>
      </c>
    </row>
    <row r="55" spans="1:7" ht="12.75">
      <c r="A55" s="24"/>
      <c r="B55" s="109"/>
      <c r="C55" s="17" t="s">
        <v>75</v>
      </c>
      <c r="D55" s="101" t="s">
        <v>76</v>
      </c>
      <c r="E55" s="100">
        <v>8000</v>
      </c>
      <c r="F55" s="9">
        <v>1</v>
      </c>
      <c r="G55" s="140">
        <v>8000</v>
      </c>
    </row>
    <row r="56" spans="1:7" ht="12.75" customHeight="1">
      <c r="A56" s="24"/>
      <c r="B56" s="109"/>
      <c r="C56" s="103" t="s">
        <v>77</v>
      </c>
      <c r="D56" s="103" t="s">
        <v>78</v>
      </c>
      <c r="E56" s="104">
        <v>4714</v>
      </c>
      <c r="F56" s="103">
        <v>1</v>
      </c>
      <c r="G56" s="141">
        <v>4714</v>
      </c>
    </row>
    <row r="57" spans="1:7" ht="12.75">
      <c r="A57" s="24"/>
      <c r="B57" s="109"/>
      <c r="C57" s="38" t="s">
        <v>79</v>
      </c>
      <c r="D57" s="102" t="s">
        <v>80</v>
      </c>
      <c r="E57" s="52">
        <v>983</v>
      </c>
      <c r="F57" s="52">
        <v>1</v>
      </c>
      <c r="G57" s="142">
        <v>983</v>
      </c>
    </row>
    <row r="58" spans="1:7" ht="13.5" thickBot="1">
      <c r="A58" s="143"/>
      <c r="B58" s="152"/>
      <c r="C58" s="144" t="s">
        <v>81</v>
      </c>
      <c r="D58" s="145" t="s">
        <v>82</v>
      </c>
      <c r="E58" s="146">
        <v>8451</v>
      </c>
      <c r="F58" s="146">
        <v>1</v>
      </c>
      <c r="G58" s="147">
        <v>8451</v>
      </c>
    </row>
    <row r="59" spans="1:7" ht="13.5" thickBot="1">
      <c r="A59" s="68"/>
      <c r="B59" s="8"/>
      <c r="C59" s="8" t="s">
        <v>4</v>
      </c>
      <c r="D59" s="119"/>
      <c r="E59" s="83"/>
      <c r="F59" s="83"/>
      <c r="G59" s="110">
        <f>SUM(G49:G58)</f>
        <v>36212.4</v>
      </c>
    </row>
    <row r="60" spans="1:7" ht="12.75">
      <c r="A60" s="127"/>
      <c r="B60" s="116" t="s">
        <v>84</v>
      </c>
      <c r="C60" s="128" t="s">
        <v>85</v>
      </c>
      <c r="D60" s="128" t="s">
        <v>86</v>
      </c>
      <c r="E60" s="129">
        <v>947</v>
      </c>
      <c r="F60" s="130">
        <v>2.306222</v>
      </c>
      <c r="G60" s="131">
        <f>E60*F60</f>
        <v>2183.992234</v>
      </c>
    </row>
    <row r="61" spans="1:7" ht="12.75">
      <c r="A61" s="24"/>
      <c r="B61" s="117"/>
      <c r="C61" s="111" t="s">
        <v>85</v>
      </c>
      <c r="D61" s="111" t="s">
        <v>87</v>
      </c>
      <c r="E61" s="123">
        <v>947</v>
      </c>
      <c r="F61" s="124">
        <v>1.53147</v>
      </c>
      <c r="G61" s="132">
        <f>E61*F61</f>
        <v>1450.3020900000001</v>
      </c>
    </row>
    <row r="62" spans="1:7" ht="22.5">
      <c r="A62" s="24"/>
      <c r="B62" s="117"/>
      <c r="C62" s="111" t="s">
        <v>85</v>
      </c>
      <c r="D62" s="111" t="s">
        <v>88</v>
      </c>
      <c r="E62" s="120">
        <v>110</v>
      </c>
      <c r="F62" s="124">
        <v>3.74</v>
      </c>
      <c r="G62" s="132">
        <v>413.14</v>
      </c>
    </row>
    <row r="63" spans="1:7" ht="12.75">
      <c r="A63" s="24"/>
      <c r="B63" s="117"/>
      <c r="C63" s="111" t="s">
        <v>89</v>
      </c>
      <c r="D63" s="111" t="s">
        <v>90</v>
      </c>
      <c r="E63" s="120">
        <v>131.64</v>
      </c>
      <c r="F63" s="125">
        <v>13.65592</v>
      </c>
      <c r="G63" s="132">
        <v>1792.54</v>
      </c>
    </row>
    <row r="64" spans="1:7" ht="13.5" thickBot="1">
      <c r="A64" s="24"/>
      <c r="B64" s="118"/>
      <c r="C64" s="112" t="s">
        <v>89</v>
      </c>
      <c r="D64" s="112" t="s">
        <v>28</v>
      </c>
      <c r="E64" s="121">
        <v>31</v>
      </c>
      <c r="F64" s="126">
        <v>11.59208</v>
      </c>
      <c r="G64" s="133">
        <f>E64*F64</f>
        <v>359.35447999999997</v>
      </c>
    </row>
    <row r="65" spans="1:7" ht="13.5" thickBot="1">
      <c r="A65" s="22"/>
      <c r="B65" s="113"/>
      <c r="C65" s="113" t="s">
        <v>4</v>
      </c>
      <c r="D65" s="114"/>
      <c r="E65" s="115"/>
      <c r="F65" s="114"/>
      <c r="G65" s="122">
        <f>SUM(G60:G64)</f>
        <v>6199.328804</v>
      </c>
    </row>
    <row r="66" spans="1:7" ht="12.75">
      <c r="A66" s="24"/>
      <c r="B66" s="105" t="s">
        <v>104</v>
      </c>
      <c r="C66" s="148" t="s">
        <v>91</v>
      </c>
      <c r="D66" s="148" t="s">
        <v>92</v>
      </c>
      <c r="E66" s="153">
        <v>1.56</v>
      </c>
      <c r="F66" s="151">
        <v>13135</v>
      </c>
      <c r="G66" s="173">
        <v>16303.97</v>
      </c>
    </row>
    <row r="67" spans="1:7" ht="12.75">
      <c r="A67" s="24"/>
      <c r="B67" s="106"/>
      <c r="C67" s="148" t="s">
        <v>93</v>
      </c>
      <c r="D67" s="148" t="s">
        <v>94</v>
      </c>
      <c r="E67" s="153">
        <v>0.42</v>
      </c>
      <c r="F67" s="151">
        <v>3167</v>
      </c>
      <c r="G67" s="173">
        <v>849.65</v>
      </c>
    </row>
    <row r="68" spans="1:7" ht="12.75">
      <c r="A68" s="24"/>
      <c r="B68" s="106"/>
      <c r="C68" s="148" t="s">
        <v>95</v>
      </c>
      <c r="D68" s="148" t="s">
        <v>96</v>
      </c>
      <c r="E68" s="153">
        <v>7.66</v>
      </c>
      <c r="F68" s="151">
        <v>3240</v>
      </c>
      <c r="G68" s="173">
        <v>16676.21</v>
      </c>
    </row>
    <row r="69" spans="1:7" ht="12.75">
      <c r="A69" s="24"/>
      <c r="B69" s="106"/>
      <c r="C69" s="148" t="s">
        <v>97</v>
      </c>
      <c r="D69" s="148" t="s">
        <v>98</v>
      </c>
      <c r="E69" s="153">
        <v>11.59</v>
      </c>
      <c r="F69" s="151">
        <v>1188</v>
      </c>
      <c r="G69" s="173">
        <v>13769</v>
      </c>
    </row>
    <row r="70" spans="1:7" ht="12.75">
      <c r="A70" s="24"/>
      <c r="B70" s="106"/>
      <c r="C70" s="148" t="s">
        <v>97</v>
      </c>
      <c r="D70" s="148" t="s">
        <v>29</v>
      </c>
      <c r="E70" s="153">
        <v>13.66</v>
      </c>
      <c r="F70" s="151">
        <v>1188</v>
      </c>
      <c r="G70" s="173">
        <v>16231</v>
      </c>
    </row>
    <row r="71" spans="1:7" ht="12.75">
      <c r="A71" s="24"/>
      <c r="B71" s="106"/>
      <c r="C71" s="148" t="s">
        <v>99</v>
      </c>
      <c r="D71" s="148" t="s">
        <v>19</v>
      </c>
      <c r="E71" s="153"/>
      <c r="F71" s="151"/>
      <c r="G71" s="173">
        <v>3000</v>
      </c>
    </row>
    <row r="72" spans="1:7" ht="12.75">
      <c r="A72" s="24"/>
      <c r="B72" s="106"/>
      <c r="C72" s="148" t="s">
        <v>100</v>
      </c>
      <c r="D72" s="148" t="s">
        <v>101</v>
      </c>
      <c r="E72" s="153"/>
      <c r="F72" s="151"/>
      <c r="G72" s="173">
        <v>79486.82</v>
      </c>
    </row>
    <row r="73" spans="1:7" ht="12.75">
      <c r="A73" s="24"/>
      <c r="B73" s="107"/>
      <c r="C73" s="148" t="s">
        <v>102</v>
      </c>
      <c r="D73" s="148" t="s">
        <v>103</v>
      </c>
      <c r="E73" s="153">
        <v>2.14</v>
      </c>
      <c r="F73" s="151">
        <v>7574.39</v>
      </c>
      <c r="G73" s="173">
        <v>14706.26</v>
      </c>
    </row>
    <row r="74" spans="1:7" ht="13.5" thickBot="1">
      <c r="A74" s="24"/>
      <c r="B74" s="149"/>
      <c r="C74" s="149"/>
      <c r="D74" s="149"/>
      <c r="E74" s="150"/>
      <c r="F74" s="149"/>
      <c r="G74" s="174"/>
    </row>
    <row r="75" spans="1:7" ht="13.5" thickBot="1">
      <c r="A75" s="127"/>
      <c r="B75" s="154"/>
      <c r="C75" s="154" t="s">
        <v>18</v>
      </c>
      <c r="D75" s="154"/>
      <c r="E75" s="155"/>
      <c r="F75" s="154"/>
      <c r="G75" s="156">
        <f>SUM(G66:G74)</f>
        <v>161022.91000000003</v>
      </c>
    </row>
    <row r="76" spans="1:7" ht="12.75">
      <c r="A76" s="157"/>
      <c r="B76" s="159" t="s">
        <v>109</v>
      </c>
      <c r="C76" s="128" t="s">
        <v>105</v>
      </c>
      <c r="D76" s="128" t="s">
        <v>106</v>
      </c>
      <c r="E76" s="128"/>
      <c r="F76" s="128"/>
      <c r="G76" s="131">
        <v>3036</v>
      </c>
    </row>
    <row r="77" spans="1:7" ht="20.25" customHeight="1" thickBot="1">
      <c r="A77" s="158"/>
      <c r="B77" s="160"/>
      <c r="C77" s="161" t="s">
        <v>107</v>
      </c>
      <c r="D77" s="161" t="s">
        <v>108</v>
      </c>
      <c r="E77" s="161"/>
      <c r="F77" s="161"/>
      <c r="G77" s="162">
        <v>2726.24</v>
      </c>
    </row>
    <row r="78" spans="1:7" ht="13.5" thickBot="1">
      <c r="A78" s="163"/>
      <c r="B78" s="164"/>
      <c r="C78" s="175" t="s">
        <v>4</v>
      </c>
      <c r="D78" s="165"/>
      <c r="E78" s="166"/>
      <c r="F78" s="166"/>
      <c r="G78" s="167">
        <f>SUM(G76:G77)</f>
        <v>5762.24</v>
      </c>
    </row>
    <row r="79" spans="1:7" ht="13.5" thickBot="1">
      <c r="A79" s="68"/>
      <c r="B79" s="8"/>
      <c r="C79" s="119" t="s">
        <v>110</v>
      </c>
      <c r="D79" s="119"/>
      <c r="E79" s="119"/>
      <c r="F79" s="119"/>
      <c r="G79" s="168">
        <f>G78+G75+G65+G59+G48+G17+G12</f>
        <v>346563.668804</v>
      </c>
    </row>
    <row r="81" spans="2:4" ht="25.5">
      <c r="B81" s="10" t="s">
        <v>111</v>
      </c>
      <c r="D81" s="11" t="s">
        <v>112</v>
      </c>
    </row>
    <row r="82" ht="15">
      <c r="B82" s="10" t="s">
        <v>8</v>
      </c>
    </row>
    <row r="83" ht="15">
      <c r="B83" s="176" t="s">
        <v>9</v>
      </c>
    </row>
    <row r="84" ht="15">
      <c r="B84" s="176">
        <v>551901</v>
      </c>
    </row>
  </sheetData>
  <sheetProtection/>
  <mergeCells count="17">
    <mergeCell ref="C35:C46"/>
    <mergeCell ref="C25:C32"/>
    <mergeCell ref="C18:C21"/>
    <mergeCell ref="B18:B47"/>
    <mergeCell ref="B66:B73"/>
    <mergeCell ref="B49:B58"/>
    <mergeCell ref="B60:B64"/>
    <mergeCell ref="B76:B77"/>
    <mergeCell ref="C8:C9"/>
    <mergeCell ref="C6:C7"/>
    <mergeCell ref="C10:C11"/>
    <mergeCell ref="B6:B11"/>
    <mergeCell ref="B13:B16"/>
    <mergeCell ref="B3:G3"/>
    <mergeCell ref="B4:G4"/>
    <mergeCell ref="C22:C24"/>
    <mergeCell ref="C33:C34"/>
  </mergeCells>
  <printOptions/>
  <pageMargins left="0.42" right="0.1968503937007874" top="0.33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2021-07-26T12:15:21Z</cp:lastPrinted>
  <dcterms:created xsi:type="dcterms:W3CDTF">1996-10-08T23:32:33Z</dcterms:created>
  <dcterms:modified xsi:type="dcterms:W3CDTF">2021-07-26T12:15:33Z</dcterms:modified>
  <cp:category/>
  <cp:version/>
  <cp:contentType/>
  <cp:contentStatus/>
</cp:coreProperties>
</file>