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<sst xmlns="http://schemas.openxmlformats.org/spreadsheetml/2006/main" count="185" uniqueCount="159">
  <si>
    <t>Установа</t>
  </si>
  <si>
    <t>Постачальник</t>
  </si>
  <si>
    <t>Кількість</t>
  </si>
  <si>
    <t xml:space="preserve">Інформація щодо придбання товарів, робіт і послуг за кошти обласного бюджету   </t>
  </si>
  <si>
    <t>КНП ІФ ОСКТС "Смерічка" ІФ ОР</t>
  </si>
  <si>
    <t>ТзОВ "Калуська фабрика родина"</t>
  </si>
  <si>
    <t>Хліб луцький подовий в/г (кг)</t>
  </si>
  <si>
    <t>Хліб "Дарницький" жит.подовий (кг)</t>
  </si>
  <si>
    <t>Всього:</t>
  </si>
  <si>
    <t>вивіз сміття</t>
  </si>
  <si>
    <t>електроенергія</t>
  </si>
  <si>
    <t>АТ"Прикарпаттяобленерго"</t>
  </si>
  <si>
    <t>Всього</t>
  </si>
  <si>
    <t>ТОВ "Прикарпатенерготрейд"</t>
  </si>
  <si>
    <t>за природній газ</t>
  </si>
  <si>
    <t>за період 19.04.2021  по 25.04.2021р.</t>
  </si>
  <si>
    <t>філія АТ Прикарпаттяобленерго</t>
  </si>
  <si>
    <t>електрична енергія розподіл</t>
  </si>
  <si>
    <t>перетікання реактивної енергії</t>
  </si>
  <si>
    <t>ДМП Івано-Франківськ теплокомуненерго</t>
  </si>
  <si>
    <t>ГВ по лічильнику</t>
  </si>
  <si>
    <t xml:space="preserve">опал по обліку </t>
  </si>
  <si>
    <t>догов навант</t>
  </si>
  <si>
    <t>ВСЬОГО</t>
  </si>
  <si>
    <t>Найменування товару , чи послуг</t>
  </si>
  <si>
    <t>Ціна за одиницю</t>
  </si>
  <si>
    <t>Загальна вартість</t>
  </si>
  <si>
    <t xml:space="preserve">КНП " Прикарпатський онкологічний центр ІФ ОР " </t>
  </si>
  <si>
    <t>Відділення пенсійного фонду</t>
  </si>
  <si>
    <t>пільгові пенсії</t>
  </si>
  <si>
    <t>СЕРВІС Г*РУПП ЛТД</t>
  </si>
  <si>
    <t>ПрАТ-0928</t>
  </si>
  <si>
    <t>Обласний заклад надання психіатричної допомоги (Псих №1)</t>
  </si>
  <si>
    <t>М'ясо свинини (кг)</t>
  </si>
  <si>
    <t>М'ясо яловичини (кг)</t>
  </si>
  <si>
    <t>ФОП Головатюк С.В.</t>
  </si>
  <si>
    <t>Сосиски курячі (кг)</t>
  </si>
  <si>
    <t>Філе птиці (кг)</t>
  </si>
  <si>
    <t>Повидло фруктове (кг)</t>
  </si>
  <si>
    <t>Яйце столове (шт)</t>
  </si>
  <si>
    <t>Капуста (кг)</t>
  </si>
  <si>
    <t>ФОП Головатюк Л.В.</t>
  </si>
  <si>
    <t>Майонез (кг)</t>
  </si>
  <si>
    <t>Макарони (кг)</t>
  </si>
  <si>
    <t>Крупа гречана (кг)</t>
  </si>
  <si>
    <t>Крупа пшенична (кг)</t>
  </si>
  <si>
    <t>Пшоно (кг)</t>
  </si>
  <si>
    <t>Крупа кукурудзяна (кг)</t>
  </si>
  <si>
    <t>ФОП Рубич Г.В.</t>
  </si>
  <si>
    <t>Горох (кг)</t>
  </si>
  <si>
    <t>Крупа перлова (кг)</t>
  </si>
  <si>
    <t>Молоко згущонне (кг)</t>
  </si>
  <si>
    <t>Какао (кг)</t>
  </si>
  <si>
    <t>Олія (кг)</t>
  </si>
  <si>
    <t>Сода (кг)</t>
  </si>
  <si>
    <t>Риба с/м (кг)</t>
  </si>
  <si>
    <t>Приправа овочева (кг)</t>
  </si>
  <si>
    <t>ПП Матійчук В.М.</t>
  </si>
  <si>
    <t>Ксероксний папір (уп)</t>
  </si>
  <si>
    <t>Кооператив "Медтехнік"</t>
  </si>
  <si>
    <t>Визначення технічного стану медтехніки,видача висновків</t>
  </si>
  <si>
    <t>Стегно курки (кг)</t>
  </si>
  <si>
    <t>Сардельки (кг)</t>
  </si>
  <si>
    <t>Ковбаса варена "Лікарська" (кг)</t>
  </si>
  <si>
    <t>Йогурт 150 г (шт)</t>
  </si>
  <si>
    <t>Масло 72,5 % (кг)</t>
  </si>
  <si>
    <t>ПП "Рідна Земля ІФ"</t>
  </si>
  <si>
    <t>Сметана 15 % (кг)</t>
  </si>
  <si>
    <t>Молоко 2,5 % (кг)</t>
  </si>
  <si>
    <t>Сир кисломолочний 9 % (кг)</t>
  </si>
  <si>
    <t>Розетка (шт)</t>
  </si>
  <si>
    <t>Світильники (шт)</t>
  </si>
  <si>
    <t>Піна монтажна (шт)</t>
  </si>
  <si>
    <t>Біта Т30 (шт)</t>
  </si>
  <si>
    <t>Стик до ліноліуму (шт)</t>
  </si>
  <si>
    <t>Хомут на 300 (уп)</t>
  </si>
  <si>
    <t>Кріплення до прор.(шт)</t>
  </si>
  <si>
    <t>Саморізи на 35 (уп)</t>
  </si>
  <si>
    <t>Саморізи на 100 (уп)</t>
  </si>
  <si>
    <t>Кріплення до  г-ну (шт)</t>
  </si>
  <si>
    <t>Дратва (шт)</t>
  </si>
  <si>
    <t>Біта РН2(шт)</t>
  </si>
  <si>
    <t>Ніж (шт)</t>
  </si>
  <si>
    <t>Лезо (шт)</t>
  </si>
  <si>
    <t>Колорекс (шт)</t>
  </si>
  <si>
    <t>Сітка на шви (шт)</t>
  </si>
  <si>
    <t>Саморізи на 150 (шт)</t>
  </si>
  <si>
    <t>ФОП Колімбровська М.В.</t>
  </si>
  <si>
    <t>Прищепки (уп)</t>
  </si>
  <si>
    <t>Миска (шт)</t>
  </si>
  <si>
    <t>Шнур до білизни (шт)</t>
  </si>
  <si>
    <t>Саморізи (шт)</t>
  </si>
  <si>
    <t>Шпаклівка "Акріл" (шт)</t>
  </si>
  <si>
    <t>Колортон (шт)</t>
  </si>
  <si>
    <t>Шпатель (шт)</t>
  </si>
  <si>
    <t>Макловиця (шт)</t>
  </si>
  <si>
    <t>Водоемульсія 20 л (шт)</t>
  </si>
  <si>
    <t>Граблі (шт)</t>
  </si>
  <si>
    <t>Кісточка (шт)</t>
  </si>
  <si>
    <t>Фарба "Емаль" біла  (б)</t>
  </si>
  <si>
    <t>Фарба водоемульсія (шт)</t>
  </si>
  <si>
    <t>Фарба "Емаль" 2,5 (б)</t>
  </si>
  <si>
    <t>Розчинник "Уай спіріт" (шт)</t>
  </si>
  <si>
    <t>Терка (шт)</t>
  </si>
  <si>
    <t>Сітка для перет. (шт)</t>
  </si>
  <si>
    <t>Кріплення до г-ну (шт)</t>
  </si>
  <si>
    <t>Рукавиці (шт)</t>
  </si>
  <si>
    <t>Саморізи (уп)</t>
  </si>
  <si>
    <t>Скоби на 10 (шт)</t>
  </si>
  <si>
    <t>Фарба "Емаль" біла 2,8 (б)</t>
  </si>
  <si>
    <t>Водоемульсія 16 кг (шт)</t>
  </si>
  <si>
    <t>Валік з ручкою (шт)</t>
  </si>
  <si>
    <t>Кюветка і валік (шт)</t>
  </si>
  <si>
    <t>Віник пластмасовий (шт)</t>
  </si>
  <si>
    <t>Мідний купорос (шт)</t>
  </si>
  <si>
    <t>Клей "Драгон" (шт)</t>
  </si>
  <si>
    <t>Макокловиця (шт)</t>
  </si>
  <si>
    <t>Шпаклівка "Фінаш" (шт)</t>
  </si>
  <si>
    <t>Сітка до перет (шт)</t>
  </si>
  <si>
    <t>Навісна колодка (шт)</t>
  </si>
  <si>
    <t>Ніж канцелярський (шт)</t>
  </si>
  <si>
    <t>Запаски леза (шт)</t>
  </si>
  <si>
    <t>Валік (шт)</t>
  </si>
  <si>
    <t>Дріт в'язальний (шт)</t>
  </si>
  <si>
    <t>Водоемульсія 20 кг (шт)</t>
  </si>
  <si>
    <t>Отрута (шт)</t>
  </si>
  <si>
    <t>Водоемульсія 14 кг (б)</t>
  </si>
  <si>
    <t>Водоемульсія 7 кг (б)</t>
  </si>
  <si>
    <t>Водоемульсія 4,2 кг (б)</t>
  </si>
  <si>
    <t>АВЕ</t>
  </si>
  <si>
    <t>АТ "ОГС"Івано-Франківськ газ"</t>
  </si>
  <si>
    <t>за розподіл природнього газу</t>
  </si>
  <si>
    <t>за електроенергію</t>
  </si>
  <si>
    <t>ТОВ "Івано - Франківськ газ збут"</t>
  </si>
  <si>
    <t xml:space="preserve">КНП "Обласний госпіталь ветеранів війни ІФ ОР" </t>
  </si>
  <si>
    <t>ДМП "Ів.Франківськтеплокомуненерго"</t>
  </si>
  <si>
    <t>опалення</t>
  </si>
  <si>
    <t>договірне навантаження (Гкал/ год)</t>
  </si>
  <si>
    <t>гаряча вода, м.куб.</t>
  </si>
  <si>
    <t>КП "Ів.Франківськводекотехпром "</t>
  </si>
  <si>
    <t>водопостачання</t>
  </si>
  <si>
    <t>водовідведення</t>
  </si>
  <si>
    <t>КНП ІФ Обласний клінічний кардіоцентрІФ ОР</t>
  </si>
  <si>
    <t>ПП Гуменюк Н.Р.</t>
  </si>
  <si>
    <t>Запчастини для "Волги"</t>
  </si>
  <si>
    <t>ФОП Масляк Ю.М.</t>
  </si>
  <si>
    <t xml:space="preserve">Лампи </t>
  </si>
  <si>
    <t>Стартери</t>
  </si>
  <si>
    <t>Мережеві фільтри</t>
  </si>
  <si>
    <t>ТзОВ "Іводент"</t>
  </si>
  <si>
    <t>Маски захисні медичні</t>
  </si>
  <si>
    <t>ТзОВ "Ютім"</t>
  </si>
  <si>
    <t>Послуги доступу до інтернету</t>
  </si>
  <si>
    <t>ОБ Медико-соціальна експертиза</t>
  </si>
  <si>
    <t>Головний бухгалтер:</t>
  </si>
  <si>
    <t>Дутка О.Й.</t>
  </si>
  <si>
    <t>Виконавець:</t>
  </si>
  <si>
    <t>Ольга Панчак</t>
  </si>
  <si>
    <t>Разом по ЛПЗ: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</si>
</sst>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</numFmts>
  <fonts count="54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10" fillId="33" borderId="11" xfId="0" applyFont="1" applyFill="1" applyBorder="1" applyAlignment="1">
      <alignment/>
    </xf>
    <xf numFmtId="2" fontId="10" fillId="33" borderId="11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3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2" fontId="10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10" fillId="0" borderId="17" xfId="0" applyFont="1" applyBorder="1" applyAlignment="1">
      <alignment/>
    </xf>
    <xf numFmtId="0" fontId="2" fillId="0" borderId="23" xfId="0" applyFont="1" applyFill="1" applyBorder="1" applyAlignment="1">
      <alignment vertical="top" wrapText="1"/>
    </xf>
    <xf numFmtId="0" fontId="49" fillId="0" borderId="13" xfId="0" applyFont="1" applyBorder="1" applyAlignment="1">
      <alignment horizontal="left" vertical="center" wrapText="1"/>
    </xf>
    <xf numFmtId="0" fontId="9" fillId="0" borderId="23" xfId="0" applyFont="1" applyFill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51" fillId="0" borderId="19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0" fontId="2" fillId="0" borderId="37" xfId="0" applyFont="1" applyBorder="1" applyAlignment="1">
      <alignment horizontal="center" vertical="top" wrapText="1"/>
    </xf>
    <xf numFmtId="2" fontId="2" fillId="0" borderId="37" xfId="0" applyNumberFormat="1" applyFont="1" applyBorder="1" applyAlignment="1">
      <alignment horizontal="center" vertical="top" wrapText="1"/>
    </xf>
    <xf numFmtId="2" fontId="2" fillId="0" borderId="38" xfId="0" applyNumberFormat="1" applyFont="1" applyBorder="1" applyAlignment="1">
      <alignment horizontal="center" vertical="top" wrapText="1"/>
    </xf>
    <xf numFmtId="0" fontId="52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0" fontId="2" fillId="0" borderId="40" xfId="0" applyFont="1" applyFill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2" fillId="0" borderId="19" xfId="0" applyNumberFormat="1" applyFont="1" applyBorder="1" applyAlignment="1">
      <alignment vertical="top" wrapText="1"/>
    </xf>
    <xf numFmtId="0" fontId="53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/>
    </xf>
    <xf numFmtId="2" fontId="10" fillId="34" borderId="13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/>
    </xf>
    <xf numFmtId="2" fontId="10" fillId="34" borderId="11" xfId="0" applyNumberFormat="1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/>
    </xf>
    <xf numFmtId="2" fontId="10" fillId="34" borderId="17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/>
    </xf>
    <xf numFmtId="0" fontId="9" fillId="0" borderId="32" xfId="0" applyFont="1" applyBorder="1" applyAlignment="1">
      <alignment horizontal="left"/>
    </xf>
    <xf numFmtId="1" fontId="9" fillId="0" borderId="32" xfId="0" applyNumberFormat="1" applyFont="1" applyBorder="1" applyAlignment="1">
      <alignment/>
    </xf>
    <xf numFmtId="2" fontId="10" fillId="34" borderId="12" xfId="0" applyNumberFormat="1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2" fontId="10" fillId="34" borderId="18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/>
    </xf>
    <xf numFmtId="178" fontId="9" fillId="0" borderId="32" xfId="0" applyNumberFormat="1" applyFont="1" applyFill="1" applyBorder="1" applyAlignment="1">
      <alignment/>
    </xf>
    <xf numFmtId="182" fontId="9" fillId="34" borderId="32" xfId="0" applyNumberFormat="1" applyFont="1" applyFill="1" applyBorder="1" applyAlignment="1">
      <alignment/>
    </xf>
    <xf numFmtId="178" fontId="9" fillId="34" borderId="33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top" wrapText="1"/>
    </xf>
    <xf numFmtId="0" fontId="10" fillId="0" borderId="11" xfId="0" applyFont="1" applyBorder="1" applyAlignment="1">
      <alignment wrapText="1"/>
    </xf>
    <xf numFmtId="2" fontId="10" fillId="34" borderId="11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 vertical="top"/>
    </xf>
    <xf numFmtId="2" fontId="10" fillId="34" borderId="12" xfId="0" applyNumberFormat="1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center"/>
    </xf>
    <xf numFmtId="170" fontId="10" fillId="34" borderId="13" xfId="0" applyNumberFormat="1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wrapText="1"/>
    </xf>
    <xf numFmtId="2" fontId="10" fillId="34" borderId="13" xfId="0" applyNumberFormat="1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center" vertical="top"/>
    </xf>
    <xf numFmtId="2" fontId="10" fillId="34" borderId="14" xfId="0" applyNumberFormat="1" applyFont="1" applyFill="1" applyBorder="1" applyAlignment="1">
      <alignment horizontal="center"/>
    </xf>
    <xf numFmtId="2" fontId="10" fillId="34" borderId="17" xfId="0" applyNumberFormat="1" applyFont="1" applyFill="1" applyBorder="1" applyAlignment="1">
      <alignment horizontal="center"/>
    </xf>
    <xf numFmtId="168" fontId="10" fillId="34" borderId="17" xfId="0" applyNumberFormat="1" applyFont="1" applyFill="1" applyBorder="1" applyAlignment="1">
      <alignment horizontal="center" vertical="center"/>
    </xf>
    <xf numFmtId="2" fontId="10" fillId="34" borderId="18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top" wrapText="1"/>
    </xf>
    <xf numFmtId="4" fontId="50" fillId="0" borderId="12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8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178" fontId="9" fillId="34" borderId="19" xfId="0" applyNumberFormat="1" applyFont="1" applyFill="1" applyBorder="1" applyAlignment="1">
      <alignment horizontal="center" vertical="center" wrapText="1"/>
    </xf>
    <xf numFmtId="178" fontId="9" fillId="34" borderId="46" xfId="0" applyNumberFormat="1" applyFont="1" applyFill="1" applyBorder="1" applyAlignment="1">
      <alignment horizontal="center" vertical="center" wrapText="1"/>
    </xf>
    <xf numFmtId="178" fontId="9" fillId="34" borderId="47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right" vertical="center" wrapText="1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9" fillId="0" borderId="39" xfId="0" applyFont="1" applyFill="1" applyBorder="1" applyAlignment="1">
      <alignment vertical="top" wrapText="1"/>
    </xf>
    <xf numFmtId="0" fontId="9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right" vertical="center" wrapText="1"/>
    </xf>
    <xf numFmtId="43" fontId="9" fillId="0" borderId="33" xfId="0" applyNumberFormat="1" applyFont="1" applyFill="1" applyBorder="1" applyAlignment="1">
      <alignment horizontal="right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1"/>
  <sheetViews>
    <sheetView tabSelected="1" zoomScalePageLayoutView="0" workbookViewId="0" topLeftCell="A108">
      <selection activeCell="G147" sqref="G147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0.42187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24.75" customHeight="1" thickBot="1">
      <c r="A3" s="4"/>
      <c r="B3" s="137" t="s">
        <v>3</v>
      </c>
      <c r="C3" s="138"/>
      <c r="D3" s="138"/>
      <c r="E3" s="138"/>
      <c r="F3" s="138"/>
      <c r="G3" s="139"/>
    </row>
    <row r="4" spans="1:7" s="1" customFormat="1" ht="17.25" customHeight="1" thickBot="1">
      <c r="A4" s="4"/>
      <c r="B4" s="140" t="s">
        <v>15</v>
      </c>
      <c r="C4" s="141"/>
      <c r="D4" s="142"/>
      <c r="E4" s="141"/>
      <c r="F4" s="141"/>
      <c r="G4" s="143"/>
    </row>
    <row r="5" spans="1:7" ht="36.75" customHeight="1" thickBot="1">
      <c r="A5" s="44"/>
      <c r="B5" s="45" t="s">
        <v>0</v>
      </c>
      <c r="C5" s="46" t="s">
        <v>1</v>
      </c>
      <c r="D5" s="46" t="s">
        <v>24</v>
      </c>
      <c r="E5" s="46" t="s">
        <v>25</v>
      </c>
      <c r="F5" s="46" t="s">
        <v>2</v>
      </c>
      <c r="G5" s="47" t="s">
        <v>26</v>
      </c>
    </row>
    <row r="6" spans="1:7" ht="21" customHeight="1">
      <c r="A6" s="42"/>
      <c r="B6" s="124" t="s">
        <v>27</v>
      </c>
      <c r="C6" s="122" t="s">
        <v>16</v>
      </c>
      <c r="D6" s="68" t="s">
        <v>17</v>
      </c>
      <c r="E6" s="48">
        <v>1.53</v>
      </c>
      <c r="F6" s="43">
        <v>46458</v>
      </c>
      <c r="G6" s="49">
        <v>71173.22</v>
      </c>
    </row>
    <row r="7" spans="1:7" ht="19.5" customHeight="1">
      <c r="A7" s="40"/>
      <c r="B7" s="124"/>
      <c r="C7" s="123"/>
      <c r="D7" s="69" t="s">
        <v>18</v>
      </c>
      <c r="E7" s="50">
        <v>1.99</v>
      </c>
      <c r="F7" s="38">
        <v>17975</v>
      </c>
      <c r="G7" s="51">
        <v>4044.41</v>
      </c>
    </row>
    <row r="8" spans="1:7" ht="17.25" customHeight="1">
      <c r="A8" s="40"/>
      <c r="B8" s="124"/>
      <c r="C8" s="158" t="s">
        <v>19</v>
      </c>
      <c r="D8" s="69" t="s">
        <v>20</v>
      </c>
      <c r="E8" s="50">
        <v>101.82</v>
      </c>
      <c r="F8" s="38">
        <v>155.6</v>
      </c>
      <c r="G8" s="51">
        <v>15843.19</v>
      </c>
    </row>
    <row r="9" spans="1:7" ht="18" customHeight="1">
      <c r="A9" s="40"/>
      <c r="B9" s="124"/>
      <c r="C9" s="122"/>
      <c r="D9" s="69" t="s">
        <v>21</v>
      </c>
      <c r="E9" s="50">
        <v>1705.97</v>
      </c>
      <c r="F9" s="38">
        <v>210.85</v>
      </c>
      <c r="G9" s="51">
        <v>359703.77</v>
      </c>
    </row>
    <row r="10" spans="1:7" ht="18.75" customHeight="1" thickBot="1">
      <c r="A10" s="41"/>
      <c r="B10" s="125"/>
      <c r="C10" s="159"/>
      <c r="D10" s="70" t="s">
        <v>22</v>
      </c>
      <c r="E10" s="52">
        <v>51731.32</v>
      </c>
      <c r="F10" s="39">
        <v>0.61625</v>
      </c>
      <c r="G10" s="53">
        <v>90268.81</v>
      </c>
    </row>
    <row r="11" spans="1:7" ht="13.5" thickBot="1">
      <c r="A11" s="27"/>
      <c r="B11" s="54"/>
      <c r="C11" s="55" t="s">
        <v>23</v>
      </c>
      <c r="D11" s="55"/>
      <c r="E11" s="56"/>
      <c r="F11" s="55"/>
      <c r="G11" s="57">
        <v>541033.4</v>
      </c>
    </row>
    <row r="12" spans="1:7" ht="15" customHeight="1">
      <c r="A12" s="23"/>
      <c r="B12" s="126" t="s">
        <v>32</v>
      </c>
      <c r="C12" s="63" t="s">
        <v>28</v>
      </c>
      <c r="D12" s="63" t="s">
        <v>29</v>
      </c>
      <c r="E12" s="64"/>
      <c r="F12" s="31"/>
      <c r="G12" s="65">
        <v>81707.13</v>
      </c>
    </row>
    <row r="13" spans="1:7" ht="16.5" customHeight="1">
      <c r="A13" s="24"/>
      <c r="B13" s="127"/>
      <c r="C13" s="58" t="s">
        <v>11</v>
      </c>
      <c r="D13" s="58" t="s">
        <v>10</v>
      </c>
      <c r="E13" s="59"/>
      <c r="F13" s="30"/>
      <c r="G13" s="66">
        <v>4634.77</v>
      </c>
    </row>
    <row r="14" spans="1:7" ht="15" customHeight="1">
      <c r="A14" s="24"/>
      <c r="B14" s="127"/>
      <c r="C14" s="58" t="s">
        <v>30</v>
      </c>
      <c r="D14" s="58"/>
      <c r="E14" s="59"/>
      <c r="F14" s="30"/>
      <c r="G14" s="66">
        <v>70046.28</v>
      </c>
    </row>
    <row r="15" spans="1:7" ht="16.5" customHeight="1" thickBot="1">
      <c r="A15" s="25"/>
      <c r="B15" s="128"/>
      <c r="C15" s="60" t="s">
        <v>31</v>
      </c>
      <c r="D15" s="60" t="s">
        <v>9</v>
      </c>
      <c r="E15" s="61">
        <v>2.54</v>
      </c>
      <c r="F15" s="32">
        <v>12156</v>
      </c>
      <c r="G15" s="67">
        <v>3000</v>
      </c>
    </row>
    <row r="16" spans="1:7" ht="13.5" thickBot="1">
      <c r="A16" s="72"/>
      <c r="B16" s="36"/>
      <c r="C16" s="73" t="s">
        <v>12</v>
      </c>
      <c r="D16" s="73"/>
      <c r="E16" s="74"/>
      <c r="F16" s="36"/>
      <c r="G16" s="75">
        <f>SUM(G12:G15)</f>
        <v>159388.18</v>
      </c>
    </row>
    <row r="17" spans="1:7" ht="17.25" customHeight="1">
      <c r="A17" s="33"/>
      <c r="B17" s="129" t="s">
        <v>4</v>
      </c>
      <c r="C17" s="131" t="s">
        <v>5</v>
      </c>
      <c r="D17" s="8" t="s">
        <v>6</v>
      </c>
      <c r="E17" s="9">
        <v>17.0571</v>
      </c>
      <c r="F17" s="9">
        <v>33.6</v>
      </c>
      <c r="G17" s="10">
        <f>F17*E17</f>
        <v>573.11856</v>
      </c>
    </row>
    <row r="18" spans="1:7" ht="12.75">
      <c r="A18" s="34"/>
      <c r="B18" s="130"/>
      <c r="C18" s="132"/>
      <c r="D18" s="11" t="s">
        <v>7</v>
      </c>
      <c r="E18" s="12">
        <v>16.575</v>
      </c>
      <c r="F18" s="12">
        <v>20.8</v>
      </c>
      <c r="G18" s="13">
        <f>F18*E18</f>
        <v>344.76</v>
      </c>
    </row>
    <row r="19" spans="1:7" ht="12.75">
      <c r="A19" s="34"/>
      <c r="B19" s="130"/>
      <c r="C19" s="132"/>
      <c r="D19" s="14" t="s">
        <v>33</v>
      </c>
      <c r="E19" s="15">
        <v>128.01</v>
      </c>
      <c r="F19" s="15"/>
      <c r="G19" s="13">
        <v>1330</v>
      </c>
    </row>
    <row r="20" spans="1:7" ht="12.75">
      <c r="A20" s="34"/>
      <c r="B20" s="130"/>
      <c r="C20" s="132"/>
      <c r="D20" s="14" t="s">
        <v>36</v>
      </c>
      <c r="E20" s="15">
        <v>89</v>
      </c>
      <c r="F20" s="15"/>
      <c r="G20" s="13">
        <v>840</v>
      </c>
    </row>
    <row r="21" spans="1:7" ht="12.75">
      <c r="A21" s="34"/>
      <c r="B21" s="130"/>
      <c r="C21" s="132"/>
      <c r="D21" s="14" t="s">
        <v>38</v>
      </c>
      <c r="E21" s="15">
        <v>39.83</v>
      </c>
      <c r="F21" s="15"/>
      <c r="G21" s="13">
        <v>1195</v>
      </c>
    </row>
    <row r="22" spans="1:7" ht="12.75">
      <c r="A22" s="34"/>
      <c r="B22" s="130"/>
      <c r="C22" s="132"/>
      <c r="D22" s="14" t="s">
        <v>40</v>
      </c>
      <c r="E22" s="15">
        <v>10.53</v>
      </c>
      <c r="F22" s="15"/>
      <c r="G22" s="13">
        <v>3160</v>
      </c>
    </row>
    <row r="23" spans="1:7" ht="12.75">
      <c r="A23" s="34"/>
      <c r="B23" s="130"/>
      <c r="C23" s="133"/>
      <c r="D23" s="14" t="s">
        <v>39</v>
      </c>
      <c r="E23" s="15">
        <v>3</v>
      </c>
      <c r="F23" s="15">
        <v>360</v>
      </c>
      <c r="G23" s="13">
        <f>E23*F23</f>
        <v>1080</v>
      </c>
    </row>
    <row r="24" spans="1:7" ht="12.75">
      <c r="A24" s="34"/>
      <c r="B24" s="130"/>
      <c r="C24" s="134" t="s">
        <v>41</v>
      </c>
      <c r="D24" s="14" t="s">
        <v>42</v>
      </c>
      <c r="E24" s="15">
        <v>79</v>
      </c>
      <c r="F24" s="15">
        <v>5</v>
      </c>
      <c r="G24" s="13">
        <f>E24*F24</f>
        <v>395</v>
      </c>
    </row>
    <row r="25" spans="1:7" ht="12.75">
      <c r="A25" s="34"/>
      <c r="B25" s="130"/>
      <c r="C25" s="135"/>
      <c r="D25" s="14" t="s">
        <v>43</v>
      </c>
      <c r="E25" s="15">
        <v>20.57</v>
      </c>
      <c r="F25" s="15">
        <v>20</v>
      </c>
      <c r="G25" s="77">
        <f>E25*F25</f>
        <v>411.4</v>
      </c>
    </row>
    <row r="26" spans="1:7" ht="12.75">
      <c r="A26" s="34"/>
      <c r="B26" s="130"/>
      <c r="C26" s="135"/>
      <c r="D26" s="14" t="s">
        <v>44</v>
      </c>
      <c r="E26" s="15">
        <v>48.89</v>
      </c>
      <c r="F26" s="15">
        <v>50</v>
      </c>
      <c r="G26" s="77">
        <f aca="true" t="shared" si="0" ref="G26:G127">E26*F26</f>
        <v>2444.5</v>
      </c>
    </row>
    <row r="27" spans="1:7" ht="12.75">
      <c r="A27" s="34"/>
      <c r="B27" s="130"/>
      <c r="C27" s="135"/>
      <c r="D27" s="14" t="s">
        <v>45</v>
      </c>
      <c r="E27" s="15">
        <v>21.87</v>
      </c>
      <c r="F27" s="15">
        <v>24.5</v>
      </c>
      <c r="G27" s="77">
        <v>535.85</v>
      </c>
    </row>
    <row r="28" spans="1:7" ht="12.75">
      <c r="A28" s="34"/>
      <c r="B28" s="130"/>
      <c r="C28" s="135"/>
      <c r="D28" s="14" t="s">
        <v>46</v>
      </c>
      <c r="E28" s="15">
        <v>27.06</v>
      </c>
      <c r="F28" s="15">
        <v>25</v>
      </c>
      <c r="G28" s="77">
        <f t="shared" si="0"/>
        <v>676.5</v>
      </c>
    </row>
    <row r="29" spans="1:7" ht="12.75">
      <c r="A29" s="34"/>
      <c r="B29" s="130"/>
      <c r="C29" s="136"/>
      <c r="D29" s="14" t="s">
        <v>47</v>
      </c>
      <c r="E29" s="15">
        <v>23.51</v>
      </c>
      <c r="F29" s="15">
        <v>24.5</v>
      </c>
      <c r="G29" s="77">
        <v>576.1</v>
      </c>
    </row>
    <row r="30" spans="1:7" ht="12.75">
      <c r="A30" s="34"/>
      <c r="B30" s="130"/>
      <c r="C30" s="134" t="s">
        <v>48</v>
      </c>
      <c r="D30" s="14" t="s">
        <v>49</v>
      </c>
      <c r="E30" s="15">
        <v>29.83</v>
      </c>
      <c r="F30" s="15">
        <v>25</v>
      </c>
      <c r="G30" s="77">
        <f t="shared" si="0"/>
        <v>745.75</v>
      </c>
    </row>
    <row r="31" spans="1:7" ht="12.75">
      <c r="A31" s="34"/>
      <c r="B31" s="130"/>
      <c r="C31" s="135"/>
      <c r="D31" s="14" t="s">
        <v>50</v>
      </c>
      <c r="E31" s="15">
        <v>21.89</v>
      </c>
      <c r="F31" s="15">
        <v>25</v>
      </c>
      <c r="G31" s="77">
        <f t="shared" si="0"/>
        <v>547.25</v>
      </c>
    </row>
    <row r="32" spans="1:7" ht="12.75">
      <c r="A32" s="34"/>
      <c r="B32" s="130"/>
      <c r="C32" s="135"/>
      <c r="D32" s="14" t="s">
        <v>51</v>
      </c>
      <c r="E32" s="15">
        <v>82.2</v>
      </c>
      <c r="F32" s="15">
        <v>60.8</v>
      </c>
      <c r="G32" s="77">
        <v>4997.85</v>
      </c>
    </row>
    <row r="33" spans="1:7" ht="12.75">
      <c r="A33" s="34"/>
      <c r="B33" s="130"/>
      <c r="C33" s="135"/>
      <c r="D33" s="14" t="s">
        <v>52</v>
      </c>
      <c r="E33" s="15">
        <v>210.9</v>
      </c>
      <c r="F33" s="15">
        <v>1.6</v>
      </c>
      <c r="G33" s="77">
        <f t="shared" si="0"/>
        <v>337.44000000000005</v>
      </c>
    </row>
    <row r="34" spans="1:7" ht="12.75">
      <c r="A34" s="34"/>
      <c r="B34" s="130"/>
      <c r="C34" s="135"/>
      <c r="D34" s="14" t="s">
        <v>53</v>
      </c>
      <c r="E34" s="15">
        <v>56.3</v>
      </c>
      <c r="F34" s="15">
        <v>179.4</v>
      </c>
      <c r="G34" s="77">
        <v>10101</v>
      </c>
    </row>
    <row r="35" spans="1:7" ht="12.75">
      <c r="A35" s="34"/>
      <c r="B35" s="130"/>
      <c r="C35" s="135"/>
      <c r="D35" s="14" t="s">
        <v>54</v>
      </c>
      <c r="E35" s="15">
        <v>23.9</v>
      </c>
      <c r="F35" s="15">
        <v>4</v>
      </c>
      <c r="G35" s="77">
        <f t="shared" si="0"/>
        <v>95.6</v>
      </c>
    </row>
    <row r="36" spans="1:7" ht="12.75">
      <c r="A36" s="34"/>
      <c r="B36" s="130"/>
      <c r="C36" s="135"/>
      <c r="D36" s="14" t="s">
        <v>55</v>
      </c>
      <c r="E36" s="15">
        <v>83.33</v>
      </c>
      <c r="F36" s="15">
        <v>40</v>
      </c>
      <c r="G36" s="77">
        <f t="shared" si="0"/>
        <v>3333.2</v>
      </c>
    </row>
    <row r="37" spans="1:7" ht="12.75">
      <c r="A37" s="34"/>
      <c r="B37" s="130"/>
      <c r="C37" s="136"/>
      <c r="D37" s="14" t="s">
        <v>56</v>
      </c>
      <c r="E37" s="15">
        <v>56</v>
      </c>
      <c r="F37" s="15">
        <v>6.3</v>
      </c>
      <c r="G37" s="77">
        <f t="shared" si="0"/>
        <v>352.8</v>
      </c>
    </row>
    <row r="38" spans="1:7" ht="12.75">
      <c r="A38" s="34"/>
      <c r="B38" s="130"/>
      <c r="C38" s="76" t="s">
        <v>57</v>
      </c>
      <c r="D38" s="14" t="s">
        <v>58</v>
      </c>
      <c r="E38" s="15">
        <v>143</v>
      </c>
      <c r="F38" s="15">
        <v>5</v>
      </c>
      <c r="G38" s="77">
        <f t="shared" si="0"/>
        <v>715</v>
      </c>
    </row>
    <row r="39" spans="1:7" ht="12.75">
      <c r="A39" s="34"/>
      <c r="B39" s="130"/>
      <c r="C39" s="134" t="s">
        <v>59</v>
      </c>
      <c r="D39" s="14" t="s">
        <v>60</v>
      </c>
      <c r="E39" s="15">
        <v>70</v>
      </c>
      <c r="F39" s="15">
        <v>6</v>
      </c>
      <c r="G39" s="77">
        <f t="shared" si="0"/>
        <v>420</v>
      </c>
    </row>
    <row r="40" spans="1:7" ht="12.75">
      <c r="A40" s="34"/>
      <c r="B40" s="130"/>
      <c r="C40" s="135"/>
      <c r="D40" s="14" t="s">
        <v>33</v>
      </c>
      <c r="E40" s="15">
        <v>128</v>
      </c>
      <c r="F40" s="15">
        <v>5</v>
      </c>
      <c r="G40" s="77">
        <f t="shared" si="0"/>
        <v>640</v>
      </c>
    </row>
    <row r="41" spans="1:7" ht="12.75">
      <c r="A41" s="34"/>
      <c r="B41" s="130"/>
      <c r="C41" s="136"/>
      <c r="D41" s="14" t="s">
        <v>34</v>
      </c>
      <c r="E41" s="15">
        <v>147</v>
      </c>
      <c r="F41" s="15">
        <v>5</v>
      </c>
      <c r="G41" s="77">
        <f t="shared" si="0"/>
        <v>735</v>
      </c>
    </row>
    <row r="42" spans="1:7" ht="12.75">
      <c r="A42" s="34"/>
      <c r="B42" s="130"/>
      <c r="C42" s="134" t="s">
        <v>35</v>
      </c>
      <c r="D42" s="14" t="s">
        <v>37</v>
      </c>
      <c r="E42" s="15">
        <v>109</v>
      </c>
      <c r="F42" s="15">
        <v>10</v>
      </c>
      <c r="G42" s="77">
        <f t="shared" si="0"/>
        <v>1090</v>
      </c>
    </row>
    <row r="43" spans="1:7" ht="12.75">
      <c r="A43" s="34"/>
      <c r="B43" s="130"/>
      <c r="C43" s="135"/>
      <c r="D43" s="14" t="s">
        <v>61</v>
      </c>
      <c r="E43" s="15">
        <v>69</v>
      </c>
      <c r="F43" s="15">
        <v>5</v>
      </c>
      <c r="G43" s="77">
        <f t="shared" si="0"/>
        <v>345</v>
      </c>
    </row>
    <row r="44" spans="1:7" ht="12.75">
      <c r="A44" s="34"/>
      <c r="B44" s="130"/>
      <c r="C44" s="135"/>
      <c r="D44" s="14" t="s">
        <v>62</v>
      </c>
      <c r="E44" s="15">
        <v>96</v>
      </c>
      <c r="F44" s="15">
        <v>5</v>
      </c>
      <c r="G44" s="77">
        <f t="shared" si="0"/>
        <v>480</v>
      </c>
    </row>
    <row r="45" spans="1:7" ht="12.75">
      <c r="A45" s="34"/>
      <c r="B45" s="130"/>
      <c r="C45" s="135"/>
      <c r="D45" s="14" t="s">
        <v>63</v>
      </c>
      <c r="E45" s="15">
        <v>105</v>
      </c>
      <c r="F45" s="15">
        <v>5</v>
      </c>
      <c r="G45" s="77">
        <f t="shared" si="0"/>
        <v>525</v>
      </c>
    </row>
    <row r="46" spans="1:7" ht="12.75">
      <c r="A46" s="34"/>
      <c r="B46" s="130"/>
      <c r="C46" s="135"/>
      <c r="D46" s="14" t="s">
        <v>64</v>
      </c>
      <c r="E46" s="15">
        <v>7.04</v>
      </c>
      <c r="F46" s="15">
        <v>130</v>
      </c>
      <c r="G46" s="77">
        <f t="shared" si="0"/>
        <v>915.2</v>
      </c>
    </row>
    <row r="47" spans="1:7" ht="12.75">
      <c r="A47" s="34"/>
      <c r="B47" s="130"/>
      <c r="C47" s="136"/>
      <c r="D47" s="14" t="s">
        <v>65</v>
      </c>
      <c r="E47" s="15">
        <v>187.5</v>
      </c>
      <c r="F47" s="15">
        <v>30</v>
      </c>
      <c r="G47" s="77">
        <f t="shared" si="0"/>
        <v>5625</v>
      </c>
    </row>
    <row r="48" spans="1:7" ht="12.75">
      <c r="A48" s="34"/>
      <c r="B48" s="130"/>
      <c r="C48" s="134" t="s">
        <v>66</v>
      </c>
      <c r="D48" s="14" t="s">
        <v>67</v>
      </c>
      <c r="E48" s="15">
        <v>56.15</v>
      </c>
      <c r="F48" s="15">
        <v>15.2</v>
      </c>
      <c r="G48" s="77">
        <f t="shared" si="0"/>
        <v>853.4799999999999</v>
      </c>
    </row>
    <row r="49" spans="1:7" ht="12.75">
      <c r="A49" s="34"/>
      <c r="B49" s="130"/>
      <c r="C49" s="135"/>
      <c r="D49" s="14" t="s">
        <v>68</v>
      </c>
      <c r="E49" s="15">
        <v>20.05</v>
      </c>
      <c r="F49" s="15">
        <v>10</v>
      </c>
      <c r="G49" s="77">
        <f t="shared" si="0"/>
        <v>200.5</v>
      </c>
    </row>
    <row r="50" spans="1:7" ht="12.75">
      <c r="A50" s="34"/>
      <c r="B50" s="130"/>
      <c r="C50" s="135"/>
      <c r="D50" s="14" t="s">
        <v>69</v>
      </c>
      <c r="E50" s="15">
        <v>75.78</v>
      </c>
      <c r="F50" s="15">
        <v>10</v>
      </c>
      <c r="G50" s="77">
        <f t="shared" si="0"/>
        <v>757.8</v>
      </c>
    </row>
    <row r="51" spans="1:7" ht="12.75">
      <c r="A51" s="34"/>
      <c r="B51" s="130"/>
      <c r="C51" s="135"/>
      <c r="D51" s="14" t="s">
        <v>70</v>
      </c>
      <c r="E51" s="15">
        <v>45</v>
      </c>
      <c r="F51" s="15">
        <v>1</v>
      </c>
      <c r="G51" s="77">
        <f t="shared" si="0"/>
        <v>45</v>
      </c>
    </row>
    <row r="52" spans="1:7" ht="12.75">
      <c r="A52" s="34"/>
      <c r="B52" s="130"/>
      <c r="C52" s="135"/>
      <c r="D52" s="14" t="s">
        <v>71</v>
      </c>
      <c r="E52" s="15">
        <v>135</v>
      </c>
      <c r="F52" s="15">
        <v>10</v>
      </c>
      <c r="G52" s="77">
        <f t="shared" si="0"/>
        <v>1350</v>
      </c>
    </row>
    <row r="53" spans="1:7" ht="12.75">
      <c r="A53" s="34"/>
      <c r="B53" s="130"/>
      <c r="C53" s="135"/>
      <c r="D53" s="14" t="s">
        <v>72</v>
      </c>
      <c r="E53" s="15">
        <v>110</v>
      </c>
      <c r="F53" s="15">
        <v>1</v>
      </c>
      <c r="G53" s="77">
        <f t="shared" si="0"/>
        <v>110</v>
      </c>
    </row>
    <row r="54" spans="1:7" ht="12.75">
      <c r="A54" s="34"/>
      <c r="B54" s="130"/>
      <c r="C54" s="135"/>
      <c r="D54" s="14" t="s">
        <v>73</v>
      </c>
      <c r="E54" s="15">
        <v>12</v>
      </c>
      <c r="F54" s="15">
        <v>4</v>
      </c>
      <c r="G54" s="77">
        <f t="shared" si="0"/>
        <v>48</v>
      </c>
    </row>
    <row r="55" spans="1:7" ht="12.75">
      <c r="A55" s="34"/>
      <c r="B55" s="130"/>
      <c r="C55" s="135"/>
      <c r="D55" s="14" t="s">
        <v>74</v>
      </c>
      <c r="E55" s="15">
        <v>100</v>
      </c>
      <c r="F55" s="15">
        <v>1</v>
      </c>
      <c r="G55" s="77">
        <f t="shared" si="0"/>
        <v>100</v>
      </c>
    </row>
    <row r="56" spans="1:7" ht="12.75">
      <c r="A56" s="34"/>
      <c r="B56" s="130"/>
      <c r="C56" s="135"/>
      <c r="D56" s="14" t="s">
        <v>75</v>
      </c>
      <c r="E56" s="15">
        <v>85</v>
      </c>
      <c r="F56" s="15">
        <v>1</v>
      </c>
      <c r="G56" s="77">
        <f t="shared" si="0"/>
        <v>85</v>
      </c>
    </row>
    <row r="57" spans="1:7" ht="12.75">
      <c r="A57" s="34"/>
      <c r="B57" s="130"/>
      <c r="C57" s="135"/>
      <c r="D57" s="14" t="s">
        <v>76</v>
      </c>
      <c r="E57" s="15">
        <v>3</v>
      </c>
      <c r="F57" s="15">
        <v>30</v>
      </c>
      <c r="G57" s="77">
        <f t="shared" si="0"/>
        <v>90</v>
      </c>
    </row>
    <row r="58" spans="1:7" ht="12.75">
      <c r="A58" s="34"/>
      <c r="B58" s="130"/>
      <c r="C58" s="135"/>
      <c r="D58" s="14" t="s">
        <v>77</v>
      </c>
      <c r="E58" s="15">
        <v>35</v>
      </c>
      <c r="F58" s="15">
        <v>1</v>
      </c>
      <c r="G58" s="77">
        <f t="shared" si="0"/>
        <v>35</v>
      </c>
    </row>
    <row r="59" spans="1:7" ht="12.75">
      <c r="A59" s="34"/>
      <c r="B59" s="130"/>
      <c r="C59" s="135"/>
      <c r="D59" s="14" t="s">
        <v>78</v>
      </c>
      <c r="E59" s="15">
        <v>85</v>
      </c>
      <c r="F59" s="15">
        <v>1</v>
      </c>
      <c r="G59" s="77">
        <f t="shared" si="0"/>
        <v>85</v>
      </c>
    </row>
    <row r="60" spans="1:7" ht="12.75">
      <c r="A60" s="34"/>
      <c r="B60" s="130"/>
      <c r="C60" s="135"/>
      <c r="D60" s="14" t="s">
        <v>79</v>
      </c>
      <c r="E60" s="15">
        <v>3</v>
      </c>
      <c r="F60" s="15">
        <v>14</v>
      </c>
      <c r="G60" s="77">
        <f t="shared" si="0"/>
        <v>42</v>
      </c>
    </row>
    <row r="61" spans="1:7" ht="12.75">
      <c r="A61" s="34"/>
      <c r="B61" s="130"/>
      <c r="C61" s="135"/>
      <c r="D61" s="14" t="s">
        <v>80</v>
      </c>
      <c r="E61" s="15">
        <v>6</v>
      </c>
      <c r="F61" s="15">
        <v>1</v>
      </c>
      <c r="G61" s="77">
        <f t="shared" si="0"/>
        <v>6</v>
      </c>
    </row>
    <row r="62" spans="1:7" ht="12.75">
      <c r="A62" s="34"/>
      <c r="B62" s="130"/>
      <c r="C62" s="135"/>
      <c r="D62" s="14" t="s">
        <v>81</v>
      </c>
      <c r="E62" s="15">
        <v>15</v>
      </c>
      <c r="F62" s="15">
        <v>1</v>
      </c>
      <c r="G62" s="77">
        <f t="shared" si="0"/>
        <v>15</v>
      </c>
    </row>
    <row r="63" spans="1:7" ht="12.75">
      <c r="A63" s="34"/>
      <c r="B63" s="130"/>
      <c r="C63" s="135"/>
      <c r="D63" s="14" t="s">
        <v>82</v>
      </c>
      <c r="E63" s="15">
        <v>7</v>
      </c>
      <c r="F63" s="15">
        <v>1</v>
      </c>
      <c r="G63" s="77">
        <f t="shared" si="0"/>
        <v>7</v>
      </c>
    </row>
    <row r="64" spans="1:7" ht="12.75">
      <c r="A64" s="34"/>
      <c r="B64" s="130"/>
      <c r="C64" s="135"/>
      <c r="D64" s="14" t="s">
        <v>83</v>
      </c>
      <c r="E64" s="15">
        <v>15</v>
      </c>
      <c r="F64" s="15">
        <v>1</v>
      </c>
      <c r="G64" s="77">
        <f t="shared" si="0"/>
        <v>15</v>
      </c>
    </row>
    <row r="65" spans="1:7" ht="12.75">
      <c r="A65" s="34"/>
      <c r="B65" s="130"/>
      <c r="C65" s="135"/>
      <c r="D65" s="14" t="s">
        <v>84</v>
      </c>
      <c r="E65" s="15">
        <v>30</v>
      </c>
      <c r="F65" s="15">
        <v>5</v>
      </c>
      <c r="G65" s="77">
        <f t="shared" si="0"/>
        <v>150</v>
      </c>
    </row>
    <row r="66" spans="1:7" ht="12.75">
      <c r="A66" s="34"/>
      <c r="B66" s="130"/>
      <c r="C66" s="135"/>
      <c r="D66" s="14" t="s">
        <v>85</v>
      </c>
      <c r="E66" s="15">
        <v>60</v>
      </c>
      <c r="F66" s="15">
        <v>1</v>
      </c>
      <c r="G66" s="77">
        <f t="shared" si="0"/>
        <v>60</v>
      </c>
    </row>
    <row r="67" spans="1:7" ht="12.75">
      <c r="A67" s="34"/>
      <c r="B67" s="130"/>
      <c r="C67" s="136"/>
      <c r="D67" s="14" t="s">
        <v>86</v>
      </c>
      <c r="E67" s="15">
        <v>1.5</v>
      </c>
      <c r="F67" s="15">
        <v>10</v>
      </c>
      <c r="G67" s="77">
        <f t="shared" si="0"/>
        <v>15</v>
      </c>
    </row>
    <row r="68" spans="1:7" ht="12.75">
      <c r="A68" s="34"/>
      <c r="B68" s="130"/>
      <c r="C68" s="134" t="s">
        <v>87</v>
      </c>
      <c r="D68" s="14" t="s">
        <v>88</v>
      </c>
      <c r="E68" s="15">
        <v>18</v>
      </c>
      <c r="F68" s="15">
        <v>3</v>
      </c>
      <c r="G68" s="77">
        <f t="shared" si="0"/>
        <v>54</v>
      </c>
    </row>
    <row r="69" spans="1:7" ht="12.75">
      <c r="A69" s="34"/>
      <c r="B69" s="130"/>
      <c r="C69" s="135"/>
      <c r="D69" s="14" t="s">
        <v>89</v>
      </c>
      <c r="E69" s="15">
        <v>40</v>
      </c>
      <c r="F69" s="15">
        <v>1</v>
      </c>
      <c r="G69" s="77">
        <f t="shared" si="0"/>
        <v>40</v>
      </c>
    </row>
    <row r="70" spans="1:7" ht="12.75">
      <c r="A70" s="34"/>
      <c r="B70" s="130"/>
      <c r="C70" s="135"/>
      <c r="D70" s="14" t="s">
        <v>90</v>
      </c>
      <c r="E70" s="15">
        <v>40</v>
      </c>
      <c r="F70" s="15">
        <v>3</v>
      </c>
      <c r="G70" s="77">
        <f t="shared" si="0"/>
        <v>120</v>
      </c>
    </row>
    <row r="71" spans="1:7" ht="12.75">
      <c r="A71" s="34"/>
      <c r="B71" s="130"/>
      <c r="C71" s="135"/>
      <c r="D71" s="14" t="s">
        <v>91</v>
      </c>
      <c r="E71" s="15">
        <v>0.25</v>
      </c>
      <c r="F71" s="15">
        <v>20</v>
      </c>
      <c r="G71" s="77">
        <f t="shared" si="0"/>
        <v>5</v>
      </c>
    </row>
    <row r="72" spans="1:7" ht="12.75">
      <c r="A72" s="34"/>
      <c r="B72" s="130"/>
      <c r="C72" s="135"/>
      <c r="D72" s="14" t="s">
        <v>92</v>
      </c>
      <c r="E72" s="15">
        <v>55</v>
      </c>
      <c r="F72" s="15">
        <v>1</v>
      </c>
      <c r="G72" s="77">
        <f t="shared" si="0"/>
        <v>55</v>
      </c>
    </row>
    <row r="73" spans="1:7" ht="12.75">
      <c r="A73" s="34"/>
      <c r="B73" s="130"/>
      <c r="C73" s="135"/>
      <c r="D73" s="14" t="s">
        <v>93</v>
      </c>
      <c r="E73" s="15">
        <v>24</v>
      </c>
      <c r="F73" s="15">
        <v>8</v>
      </c>
      <c r="G73" s="77">
        <f t="shared" si="0"/>
        <v>192</v>
      </c>
    </row>
    <row r="74" spans="1:7" ht="12.75">
      <c r="A74" s="34"/>
      <c r="B74" s="130"/>
      <c r="C74" s="135"/>
      <c r="D74" s="14" t="s">
        <v>94</v>
      </c>
      <c r="E74" s="15">
        <v>15</v>
      </c>
      <c r="F74" s="15">
        <v>1</v>
      </c>
      <c r="G74" s="77">
        <f t="shared" si="0"/>
        <v>15</v>
      </c>
    </row>
    <row r="75" spans="1:7" ht="12.75">
      <c r="A75" s="34"/>
      <c r="B75" s="130"/>
      <c r="C75" s="135"/>
      <c r="D75" s="14" t="s">
        <v>95</v>
      </c>
      <c r="E75" s="15">
        <v>20</v>
      </c>
      <c r="F75" s="15">
        <v>2</v>
      </c>
      <c r="G75" s="77">
        <f t="shared" si="0"/>
        <v>40</v>
      </c>
    </row>
    <row r="76" spans="1:7" ht="12.75">
      <c r="A76" s="34"/>
      <c r="B76" s="130"/>
      <c r="C76" s="135"/>
      <c r="D76" s="14" t="s">
        <v>96</v>
      </c>
      <c r="E76" s="15">
        <v>530</v>
      </c>
      <c r="F76" s="15">
        <v>2</v>
      </c>
      <c r="G76" s="77">
        <f t="shared" si="0"/>
        <v>1060</v>
      </c>
    </row>
    <row r="77" spans="1:7" ht="12.75">
      <c r="A77" s="34"/>
      <c r="B77" s="130"/>
      <c r="C77" s="135"/>
      <c r="D77" s="14" t="s">
        <v>97</v>
      </c>
      <c r="E77" s="15">
        <v>48</v>
      </c>
      <c r="F77" s="15">
        <v>1</v>
      </c>
      <c r="G77" s="77">
        <f t="shared" si="0"/>
        <v>48</v>
      </c>
    </row>
    <row r="78" spans="1:7" ht="12.75">
      <c r="A78" s="34"/>
      <c r="B78" s="130"/>
      <c r="C78" s="135"/>
      <c r="D78" s="14" t="s">
        <v>98</v>
      </c>
      <c r="E78" s="15">
        <v>15</v>
      </c>
      <c r="F78" s="15">
        <v>1</v>
      </c>
      <c r="G78" s="77">
        <f t="shared" si="0"/>
        <v>15</v>
      </c>
    </row>
    <row r="79" spans="1:7" ht="12.75">
      <c r="A79" s="34"/>
      <c r="B79" s="130"/>
      <c r="C79" s="135"/>
      <c r="D79" s="14" t="s">
        <v>98</v>
      </c>
      <c r="E79" s="15">
        <v>25</v>
      </c>
      <c r="F79" s="15">
        <v>1</v>
      </c>
      <c r="G79" s="77">
        <f t="shared" si="0"/>
        <v>25</v>
      </c>
    </row>
    <row r="80" spans="1:7" ht="12.75">
      <c r="A80" s="34"/>
      <c r="B80" s="130"/>
      <c r="C80" s="135"/>
      <c r="D80" s="14" t="s">
        <v>99</v>
      </c>
      <c r="E80" s="15">
        <v>70</v>
      </c>
      <c r="F80" s="15">
        <v>1</v>
      </c>
      <c r="G80" s="77">
        <f t="shared" si="0"/>
        <v>70</v>
      </c>
    </row>
    <row r="81" spans="1:7" ht="12.75">
      <c r="A81" s="34"/>
      <c r="B81" s="130"/>
      <c r="C81" s="135"/>
      <c r="D81" s="14" t="s">
        <v>100</v>
      </c>
      <c r="E81" s="15">
        <v>340</v>
      </c>
      <c r="F81" s="15">
        <v>1</v>
      </c>
      <c r="G81" s="77">
        <f t="shared" si="0"/>
        <v>340</v>
      </c>
    </row>
    <row r="82" spans="1:7" ht="12.75">
      <c r="A82" s="34"/>
      <c r="B82" s="130"/>
      <c r="C82" s="135"/>
      <c r="D82" s="14" t="s">
        <v>101</v>
      </c>
      <c r="E82" s="15">
        <v>210</v>
      </c>
      <c r="F82" s="15">
        <v>1</v>
      </c>
      <c r="G82" s="77">
        <f t="shared" si="0"/>
        <v>210</v>
      </c>
    </row>
    <row r="83" spans="1:7" ht="12.75">
      <c r="A83" s="34"/>
      <c r="B83" s="130"/>
      <c r="C83" s="135"/>
      <c r="D83" s="14" t="s">
        <v>102</v>
      </c>
      <c r="E83" s="15">
        <v>30</v>
      </c>
      <c r="F83" s="15">
        <v>1</v>
      </c>
      <c r="G83" s="77">
        <f t="shared" si="0"/>
        <v>30</v>
      </c>
    </row>
    <row r="84" spans="1:7" ht="12.75">
      <c r="A84" s="34"/>
      <c r="B84" s="130"/>
      <c r="C84" s="135"/>
      <c r="D84" s="14" t="s">
        <v>103</v>
      </c>
      <c r="E84" s="15">
        <v>97</v>
      </c>
      <c r="F84" s="15">
        <v>1</v>
      </c>
      <c r="G84" s="77">
        <f t="shared" si="0"/>
        <v>97</v>
      </c>
    </row>
    <row r="85" spans="1:7" ht="12.75">
      <c r="A85" s="34"/>
      <c r="B85" s="130"/>
      <c r="C85" s="135"/>
      <c r="D85" s="14" t="s">
        <v>94</v>
      </c>
      <c r="E85" s="15">
        <v>25</v>
      </c>
      <c r="F85" s="15">
        <v>1</v>
      </c>
      <c r="G85" s="77">
        <f t="shared" si="0"/>
        <v>25</v>
      </c>
    </row>
    <row r="86" spans="1:7" ht="12.75">
      <c r="A86" s="34"/>
      <c r="B86" s="130"/>
      <c r="C86" s="135"/>
      <c r="D86" s="14" t="s">
        <v>94</v>
      </c>
      <c r="E86" s="15">
        <v>10</v>
      </c>
      <c r="F86" s="15">
        <v>1</v>
      </c>
      <c r="G86" s="77">
        <f t="shared" si="0"/>
        <v>10</v>
      </c>
    </row>
    <row r="87" spans="1:7" ht="12.75">
      <c r="A87" s="34"/>
      <c r="B87" s="130"/>
      <c r="C87" s="135"/>
      <c r="D87" s="14" t="s">
        <v>94</v>
      </c>
      <c r="E87" s="15">
        <v>15</v>
      </c>
      <c r="F87" s="15">
        <v>2</v>
      </c>
      <c r="G87" s="77">
        <f t="shared" si="0"/>
        <v>30</v>
      </c>
    </row>
    <row r="88" spans="1:7" ht="12.75">
      <c r="A88" s="34"/>
      <c r="B88" s="130"/>
      <c r="C88" s="135"/>
      <c r="D88" s="14" t="s">
        <v>104</v>
      </c>
      <c r="E88" s="15">
        <v>5</v>
      </c>
      <c r="F88" s="15">
        <v>10</v>
      </c>
      <c r="G88" s="77">
        <f t="shared" si="0"/>
        <v>50</v>
      </c>
    </row>
    <row r="89" spans="1:7" ht="12.75">
      <c r="A89" s="34"/>
      <c r="B89" s="130"/>
      <c r="C89" s="135"/>
      <c r="D89" s="14" t="s">
        <v>105</v>
      </c>
      <c r="E89" s="15">
        <v>3</v>
      </c>
      <c r="F89" s="15">
        <v>30</v>
      </c>
      <c r="G89" s="77">
        <f t="shared" si="0"/>
        <v>90</v>
      </c>
    </row>
    <row r="90" spans="1:7" ht="12.75">
      <c r="A90" s="34"/>
      <c r="B90" s="130"/>
      <c r="C90" s="135"/>
      <c r="D90" s="14" t="s">
        <v>106</v>
      </c>
      <c r="E90" s="15">
        <v>10</v>
      </c>
      <c r="F90" s="15">
        <v>2</v>
      </c>
      <c r="G90" s="77">
        <f t="shared" si="0"/>
        <v>20</v>
      </c>
    </row>
    <row r="91" spans="1:7" ht="12.75">
      <c r="A91" s="34"/>
      <c r="B91" s="130"/>
      <c r="C91" s="135"/>
      <c r="D91" s="14" t="s">
        <v>107</v>
      </c>
      <c r="E91" s="15">
        <v>20</v>
      </c>
      <c r="F91" s="15">
        <v>1</v>
      </c>
      <c r="G91" s="77">
        <f t="shared" si="0"/>
        <v>20</v>
      </c>
    </row>
    <row r="92" spans="1:7" ht="12.75">
      <c r="A92" s="34"/>
      <c r="B92" s="130"/>
      <c r="C92" s="135"/>
      <c r="D92" s="14" t="s">
        <v>80</v>
      </c>
      <c r="E92" s="15">
        <v>6</v>
      </c>
      <c r="F92" s="15">
        <v>1</v>
      </c>
      <c r="G92" s="77">
        <f t="shared" si="0"/>
        <v>6</v>
      </c>
    </row>
    <row r="93" spans="1:7" ht="12.75">
      <c r="A93" s="34"/>
      <c r="B93" s="130"/>
      <c r="C93" s="135"/>
      <c r="D93" s="14" t="s">
        <v>108</v>
      </c>
      <c r="E93" s="15">
        <v>15</v>
      </c>
      <c r="F93" s="15">
        <v>1</v>
      </c>
      <c r="G93" s="77">
        <f t="shared" si="0"/>
        <v>15</v>
      </c>
    </row>
    <row r="94" spans="1:7" ht="12.75">
      <c r="A94" s="34"/>
      <c r="B94" s="130"/>
      <c r="C94" s="135"/>
      <c r="D94" s="14" t="s">
        <v>91</v>
      </c>
      <c r="E94" s="15">
        <v>1.5</v>
      </c>
      <c r="F94" s="15">
        <v>34</v>
      </c>
      <c r="G94" s="77">
        <f t="shared" si="0"/>
        <v>51</v>
      </c>
    </row>
    <row r="95" spans="1:7" ht="12.75">
      <c r="A95" s="34"/>
      <c r="B95" s="130"/>
      <c r="C95" s="135"/>
      <c r="D95" s="14" t="s">
        <v>109</v>
      </c>
      <c r="E95" s="15">
        <v>220</v>
      </c>
      <c r="F95" s="15">
        <v>1</v>
      </c>
      <c r="G95" s="77">
        <f t="shared" si="0"/>
        <v>220</v>
      </c>
    </row>
    <row r="96" spans="1:7" ht="12.75">
      <c r="A96" s="34"/>
      <c r="B96" s="130"/>
      <c r="C96" s="135"/>
      <c r="D96" s="14" t="s">
        <v>106</v>
      </c>
      <c r="E96" s="15">
        <v>10</v>
      </c>
      <c r="F96" s="15">
        <v>3</v>
      </c>
      <c r="G96" s="77">
        <f t="shared" si="0"/>
        <v>30</v>
      </c>
    </row>
    <row r="97" spans="1:7" ht="12.75">
      <c r="A97" s="34"/>
      <c r="B97" s="130"/>
      <c r="C97" s="135"/>
      <c r="D97" s="14" t="s">
        <v>110</v>
      </c>
      <c r="E97" s="15">
        <v>380</v>
      </c>
      <c r="F97" s="15">
        <v>1</v>
      </c>
      <c r="G97" s="77">
        <f t="shared" si="0"/>
        <v>380</v>
      </c>
    </row>
    <row r="98" spans="1:7" ht="12.75">
      <c r="A98" s="34"/>
      <c r="B98" s="130"/>
      <c r="C98" s="135"/>
      <c r="D98" s="14" t="s">
        <v>111</v>
      </c>
      <c r="E98" s="15">
        <v>84</v>
      </c>
      <c r="F98" s="15">
        <v>2</v>
      </c>
      <c r="G98" s="77">
        <f t="shared" si="0"/>
        <v>168</v>
      </c>
    </row>
    <row r="99" spans="1:7" ht="12.75">
      <c r="A99" s="34"/>
      <c r="B99" s="130"/>
      <c r="C99" s="135"/>
      <c r="D99" s="71" t="s">
        <v>112</v>
      </c>
      <c r="E99" s="15">
        <v>20</v>
      </c>
      <c r="F99" s="15">
        <v>1</v>
      </c>
      <c r="G99" s="77">
        <f t="shared" si="0"/>
        <v>20</v>
      </c>
    </row>
    <row r="100" spans="1:7" ht="12.75">
      <c r="A100" s="34"/>
      <c r="B100" s="130"/>
      <c r="C100" s="135"/>
      <c r="D100" s="71" t="s">
        <v>113</v>
      </c>
      <c r="E100" s="15">
        <v>62</v>
      </c>
      <c r="F100" s="15">
        <v>1</v>
      </c>
      <c r="G100" s="77">
        <f t="shared" si="0"/>
        <v>62</v>
      </c>
    </row>
    <row r="101" spans="1:7" ht="12.75">
      <c r="A101" s="34"/>
      <c r="B101" s="130"/>
      <c r="C101" s="135"/>
      <c r="D101" s="71" t="s">
        <v>106</v>
      </c>
      <c r="E101" s="15">
        <v>25</v>
      </c>
      <c r="F101" s="15">
        <v>1</v>
      </c>
      <c r="G101" s="77">
        <f t="shared" si="0"/>
        <v>25</v>
      </c>
    </row>
    <row r="102" spans="1:7" ht="12.75">
      <c r="A102" s="34"/>
      <c r="B102" s="130"/>
      <c r="C102" s="135"/>
      <c r="D102" s="71" t="s">
        <v>114</v>
      </c>
      <c r="E102" s="15">
        <v>24</v>
      </c>
      <c r="F102" s="15">
        <v>2</v>
      </c>
      <c r="G102" s="77">
        <f t="shared" si="0"/>
        <v>48</v>
      </c>
    </row>
    <row r="103" spans="1:7" ht="12.75">
      <c r="A103" s="34"/>
      <c r="B103" s="130"/>
      <c r="C103" s="135"/>
      <c r="D103" s="71" t="s">
        <v>109</v>
      </c>
      <c r="E103" s="15">
        <v>220</v>
      </c>
      <c r="F103" s="15">
        <v>1</v>
      </c>
      <c r="G103" s="77">
        <f t="shared" si="0"/>
        <v>220</v>
      </c>
    </row>
    <row r="104" spans="1:7" ht="12.75">
      <c r="A104" s="34"/>
      <c r="B104" s="130"/>
      <c r="C104" s="135"/>
      <c r="D104" s="71" t="s">
        <v>106</v>
      </c>
      <c r="E104" s="15">
        <v>18</v>
      </c>
      <c r="F104" s="15">
        <v>6</v>
      </c>
      <c r="G104" s="77">
        <f t="shared" si="0"/>
        <v>108</v>
      </c>
    </row>
    <row r="105" spans="1:7" ht="12.75">
      <c r="A105" s="34"/>
      <c r="B105" s="130"/>
      <c r="C105" s="135"/>
      <c r="D105" s="71" t="s">
        <v>115</v>
      </c>
      <c r="E105" s="15">
        <v>90</v>
      </c>
      <c r="F105" s="15">
        <v>1</v>
      </c>
      <c r="G105" s="77">
        <f t="shared" si="0"/>
        <v>90</v>
      </c>
    </row>
    <row r="106" spans="1:7" ht="12.75">
      <c r="A106" s="34"/>
      <c r="B106" s="130"/>
      <c r="C106" s="135"/>
      <c r="D106" s="71" t="s">
        <v>95</v>
      </c>
      <c r="E106" s="15">
        <v>20</v>
      </c>
      <c r="F106" s="15">
        <v>3</v>
      </c>
      <c r="G106" s="77">
        <f t="shared" si="0"/>
        <v>60</v>
      </c>
    </row>
    <row r="107" spans="1:7" ht="12.75">
      <c r="A107" s="34"/>
      <c r="B107" s="130"/>
      <c r="C107" s="135"/>
      <c r="D107" s="71" t="s">
        <v>94</v>
      </c>
      <c r="E107" s="15">
        <v>55</v>
      </c>
      <c r="F107" s="15">
        <v>1</v>
      </c>
      <c r="G107" s="77">
        <f t="shared" si="0"/>
        <v>55</v>
      </c>
    </row>
    <row r="108" spans="1:7" ht="12.75">
      <c r="A108" s="34"/>
      <c r="B108" s="130"/>
      <c r="C108" s="135"/>
      <c r="D108" s="71" t="s">
        <v>94</v>
      </c>
      <c r="E108" s="15">
        <v>35</v>
      </c>
      <c r="F108" s="15">
        <v>1</v>
      </c>
      <c r="G108" s="77">
        <f t="shared" si="0"/>
        <v>35</v>
      </c>
    </row>
    <row r="109" spans="1:7" ht="12.75">
      <c r="A109" s="34"/>
      <c r="B109" s="130"/>
      <c r="C109" s="135"/>
      <c r="D109" s="71" t="s">
        <v>116</v>
      </c>
      <c r="E109" s="15">
        <v>17</v>
      </c>
      <c r="F109" s="15">
        <v>1</v>
      </c>
      <c r="G109" s="77">
        <f t="shared" si="0"/>
        <v>17</v>
      </c>
    </row>
    <row r="110" spans="1:7" ht="12.75">
      <c r="A110" s="34"/>
      <c r="B110" s="130"/>
      <c r="C110" s="135"/>
      <c r="D110" s="71" t="s">
        <v>117</v>
      </c>
      <c r="E110" s="15">
        <v>160</v>
      </c>
      <c r="F110" s="15">
        <v>3</v>
      </c>
      <c r="G110" s="77">
        <f t="shared" si="0"/>
        <v>480</v>
      </c>
    </row>
    <row r="111" spans="1:7" ht="12.75">
      <c r="A111" s="34"/>
      <c r="B111" s="130"/>
      <c r="C111" s="135"/>
      <c r="D111" s="71" t="s">
        <v>103</v>
      </c>
      <c r="E111" s="15">
        <v>87</v>
      </c>
      <c r="F111" s="15">
        <v>1</v>
      </c>
      <c r="G111" s="77">
        <f t="shared" si="0"/>
        <v>87</v>
      </c>
    </row>
    <row r="112" spans="1:7" ht="12.75">
      <c r="A112" s="34"/>
      <c r="B112" s="130"/>
      <c r="C112" s="135"/>
      <c r="D112" s="71" t="s">
        <v>94</v>
      </c>
      <c r="E112" s="15">
        <v>12</v>
      </c>
      <c r="F112" s="15">
        <v>1</v>
      </c>
      <c r="G112" s="77">
        <f t="shared" si="0"/>
        <v>12</v>
      </c>
    </row>
    <row r="113" spans="1:7" ht="12.75">
      <c r="A113" s="34"/>
      <c r="B113" s="130"/>
      <c r="C113" s="135"/>
      <c r="D113" s="71" t="s">
        <v>94</v>
      </c>
      <c r="E113" s="15">
        <v>14</v>
      </c>
      <c r="F113" s="15">
        <v>1</v>
      </c>
      <c r="G113" s="77">
        <f t="shared" si="0"/>
        <v>14</v>
      </c>
    </row>
    <row r="114" spans="1:7" ht="12.75">
      <c r="A114" s="34"/>
      <c r="B114" s="130"/>
      <c r="C114" s="135"/>
      <c r="D114" s="71" t="s">
        <v>118</v>
      </c>
      <c r="E114" s="15">
        <v>5</v>
      </c>
      <c r="F114" s="15">
        <v>20</v>
      </c>
      <c r="G114" s="77">
        <f t="shared" si="0"/>
        <v>100</v>
      </c>
    </row>
    <row r="115" spans="1:7" ht="12.75">
      <c r="A115" s="34"/>
      <c r="B115" s="130"/>
      <c r="C115" s="135"/>
      <c r="D115" s="71" t="s">
        <v>103</v>
      </c>
      <c r="E115" s="15">
        <v>45</v>
      </c>
      <c r="F115" s="15">
        <v>1</v>
      </c>
      <c r="G115" s="77">
        <f t="shared" si="0"/>
        <v>45</v>
      </c>
    </row>
    <row r="116" spans="1:7" ht="12.75">
      <c r="A116" s="34"/>
      <c r="B116" s="130"/>
      <c r="C116" s="135"/>
      <c r="D116" s="14" t="s">
        <v>119</v>
      </c>
      <c r="E116" s="15">
        <v>45</v>
      </c>
      <c r="F116" s="15">
        <v>1</v>
      </c>
      <c r="G116" s="77">
        <f t="shared" si="0"/>
        <v>45</v>
      </c>
    </row>
    <row r="117" spans="1:7" ht="12.75">
      <c r="A117" s="34"/>
      <c r="B117" s="130"/>
      <c r="C117" s="135"/>
      <c r="D117" s="14" t="s">
        <v>72</v>
      </c>
      <c r="E117" s="15">
        <v>140</v>
      </c>
      <c r="F117" s="15">
        <v>1</v>
      </c>
      <c r="G117" s="77">
        <f t="shared" si="0"/>
        <v>140</v>
      </c>
    </row>
    <row r="118" spans="1:7" ht="12.75">
      <c r="A118" s="34"/>
      <c r="B118" s="130"/>
      <c r="C118" s="135"/>
      <c r="D118" s="14" t="s">
        <v>72</v>
      </c>
      <c r="E118" s="15">
        <v>120</v>
      </c>
      <c r="F118" s="15">
        <v>1</v>
      </c>
      <c r="G118" s="77">
        <f t="shared" si="0"/>
        <v>120</v>
      </c>
    </row>
    <row r="119" spans="1:7" ht="12.75">
      <c r="A119" s="34"/>
      <c r="B119" s="130"/>
      <c r="C119" s="135"/>
      <c r="D119" s="14" t="s">
        <v>120</v>
      </c>
      <c r="E119" s="15">
        <v>40</v>
      </c>
      <c r="F119" s="15">
        <v>1</v>
      </c>
      <c r="G119" s="77">
        <f t="shared" si="0"/>
        <v>40</v>
      </c>
    </row>
    <row r="120" spans="1:7" ht="12.75">
      <c r="A120" s="34"/>
      <c r="B120" s="130"/>
      <c r="C120" s="135"/>
      <c r="D120" s="14" t="s">
        <v>121</v>
      </c>
      <c r="E120" s="15">
        <v>15</v>
      </c>
      <c r="F120" s="15">
        <v>1</v>
      </c>
      <c r="G120" s="77">
        <f t="shared" si="0"/>
        <v>15</v>
      </c>
    </row>
    <row r="121" spans="1:7" ht="12.75">
      <c r="A121" s="34"/>
      <c r="B121" s="130"/>
      <c r="C121" s="135"/>
      <c r="D121" s="14" t="s">
        <v>122</v>
      </c>
      <c r="E121" s="15">
        <v>66</v>
      </c>
      <c r="F121" s="15">
        <v>4</v>
      </c>
      <c r="G121" s="77">
        <f t="shared" si="0"/>
        <v>264</v>
      </c>
    </row>
    <row r="122" spans="1:7" ht="12.75">
      <c r="A122" s="34"/>
      <c r="B122" s="130"/>
      <c r="C122" s="135"/>
      <c r="D122" s="14" t="s">
        <v>123</v>
      </c>
      <c r="E122" s="15">
        <v>38</v>
      </c>
      <c r="F122" s="15">
        <v>5</v>
      </c>
      <c r="G122" s="77">
        <f t="shared" si="0"/>
        <v>190</v>
      </c>
    </row>
    <row r="123" spans="1:7" ht="12.75">
      <c r="A123" s="34"/>
      <c r="B123" s="130"/>
      <c r="C123" s="135"/>
      <c r="D123" s="14" t="s">
        <v>124</v>
      </c>
      <c r="E123" s="15">
        <v>520</v>
      </c>
      <c r="F123" s="15">
        <v>1</v>
      </c>
      <c r="G123" s="77">
        <f t="shared" si="0"/>
        <v>520</v>
      </c>
    </row>
    <row r="124" spans="1:7" ht="12.75">
      <c r="A124" s="34"/>
      <c r="B124" s="130"/>
      <c r="C124" s="135"/>
      <c r="D124" s="14" t="s">
        <v>125</v>
      </c>
      <c r="E124" s="15">
        <v>18</v>
      </c>
      <c r="F124" s="15">
        <v>5</v>
      </c>
      <c r="G124" s="77">
        <f t="shared" si="0"/>
        <v>90</v>
      </c>
    </row>
    <row r="125" spans="1:7" ht="12.75">
      <c r="A125" s="34"/>
      <c r="B125" s="130"/>
      <c r="C125" s="135"/>
      <c r="D125" s="14" t="s">
        <v>126</v>
      </c>
      <c r="E125" s="15">
        <v>475</v>
      </c>
      <c r="F125" s="15">
        <v>1</v>
      </c>
      <c r="G125" s="77">
        <f t="shared" si="0"/>
        <v>475</v>
      </c>
    </row>
    <row r="126" spans="1:7" ht="12.75">
      <c r="A126" s="34"/>
      <c r="B126" s="130"/>
      <c r="C126" s="135"/>
      <c r="D126" s="14" t="s">
        <v>127</v>
      </c>
      <c r="E126" s="15">
        <v>340</v>
      </c>
      <c r="F126" s="15">
        <v>1</v>
      </c>
      <c r="G126" s="77">
        <f t="shared" si="0"/>
        <v>340</v>
      </c>
    </row>
    <row r="127" spans="1:7" ht="13.5" thickBot="1">
      <c r="A127" s="35"/>
      <c r="B127" s="130"/>
      <c r="C127" s="135"/>
      <c r="D127" s="26" t="s">
        <v>128</v>
      </c>
      <c r="E127" s="20">
        <v>180</v>
      </c>
      <c r="F127" s="20">
        <v>1</v>
      </c>
      <c r="G127" s="21">
        <f t="shared" si="0"/>
        <v>180</v>
      </c>
    </row>
    <row r="128" spans="1:7" ht="13.5" thickBot="1">
      <c r="A128" s="81"/>
      <c r="B128" s="22"/>
      <c r="C128" s="22" t="s">
        <v>12</v>
      </c>
      <c r="D128" s="22"/>
      <c r="E128" s="22"/>
      <c r="F128" s="22"/>
      <c r="G128" s="19">
        <f>SUM(G17:G127)</f>
        <v>57061.098560000006</v>
      </c>
    </row>
    <row r="129" spans="1:7" ht="12.75">
      <c r="A129" s="23"/>
      <c r="B129" s="144" t="s">
        <v>134</v>
      </c>
      <c r="C129" s="82" t="s">
        <v>129</v>
      </c>
      <c r="D129" s="83" t="s">
        <v>9</v>
      </c>
      <c r="E129" s="84"/>
      <c r="F129" s="84"/>
      <c r="G129" s="91">
        <v>783.6</v>
      </c>
    </row>
    <row r="130" spans="1:7" ht="12.75">
      <c r="A130" s="24"/>
      <c r="B130" s="145"/>
      <c r="C130" s="78" t="s">
        <v>130</v>
      </c>
      <c r="D130" s="79" t="s">
        <v>131</v>
      </c>
      <c r="E130" s="80"/>
      <c r="F130" s="80"/>
      <c r="G130" s="92">
        <v>5039.72</v>
      </c>
    </row>
    <row r="131" spans="1:7" ht="12.75">
      <c r="A131" s="24"/>
      <c r="B131" s="145"/>
      <c r="C131" s="78" t="s">
        <v>13</v>
      </c>
      <c r="D131" s="79" t="s">
        <v>132</v>
      </c>
      <c r="E131" s="80"/>
      <c r="F131" s="80"/>
      <c r="G131" s="92">
        <v>1814.14</v>
      </c>
    </row>
    <row r="132" spans="1:7" ht="13.5" thickBot="1">
      <c r="A132" s="25"/>
      <c r="B132" s="146"/>
      <c r="C132" s="85" t="s">
        <v>133</v>
      </c>
      <c r="D132" s="86" t="s">
        <v>14</v>
      </c>
      <c r="E132" s="87"/>
      <c r="F132" s="87"/>
      <c r="G132" s="93">
        <v>8747.68</v>
      </c>
    </row>
    <row r="133" spans="1:7" ht="13.5" thickBot="1">
      <c r="A133" s="62"/>
      <c r="B133" s="88"/>
      <c r="C133" s="89" t="s">
        <v>12</v>
      </c>
      <c r="D133" s="88"/>
      <c r="E133" s="88"/>
      <c r="F133" s="90"/>
      <c r="G133" s="94">
        <f>SUM(G129:G132)</f>
        <v>16385.14</v>
      </c>
    </row>
    <row r="134" spans="1:7" ht="12.75" customHeight="1">
      <c r="A134" s="98"/>
      <c r="B134" s="147" t="s">
        <v>142</v>
      </c>
      <c r="C134" s="153" t="s">
        <v>135</v>
      </c>
      <c r="D134" s="99" t="s">
        <v>136</v>
      </c>
      <c r="E134" s="100">
        <f>G134/F134</f>
        <v>1705.969971718516</v>
      </c>
      <c r="F134" s="101">
        <v>120.22</v>
      </c>
      <c r="G134" s="102">
        <v>205091.71</v>
      </c>
    </row>
    <row r="135" spans="1:7" ht="14.25" customHeight="1">
      <c r="A135" s="37"/>
      <c r="B135" s="148"/>
      <c r="C135" s="154"/>
      <c r="D135" s="71" t="s">
        <v>137</v>
      </c>
      <c r="E135" s="103">
        <f>G135/F135</f>
        <v>51731.32103596051</v>
      </c>
      <c r="F135" s="104">
        <v>0.5367</v>
      </c>
      <c r="G135" s="105">
        <v>27764.2</v>
      </c>
    </row>
    <row r="136" spans="1:7" ht="11.25" customHeight="1">
      <c r="A136" s="37"/>
      <c r="B136" s="148"/>
      <c r="C136" s="155"/>
      <c r="D136" s="106" t="s">
        <v>138</v>
      </c>
      <c r="E136" s="103">
        <f>G136/F136</f>
        <v>101.82</v>
      </c>
      <c r="F136" s="107">
        <v>168</v>
      </c>
      <c r="G136" s="105">
        <v>17105.76</v>
      </c>
    </row>
    <row r="137" spans="1:7" ht="12.75" customHeight="1">
      <c r="A137" s="37"/>
      <c r="B137" s="148"/>
      <c r="C137" s="156" t="s">
        <v>139</v>
      </c>
      <c r="D137" s="14" t="s">
        <v>140</v>
      </c>
      <c r="E137" s="103">
        <f>G137/F137</f>
        <v>11.591999999999999</v>
      </c>
      <c r="F137" s="108">
        <v>580</v>
      </c>
      <c r="G137" s="109">
        <v>6723.36</v>
      </c>
    </row>
    <row r="138" spans="1:7" ht="11.25" customHeight="1" thickBot="1">
      <c r="A138" s="37"/>
      <c r="B138" s="149"/>
      <c r="C138" s="157"/>
      <c r="D138" s="26" t="s">
        <v>141</v>
      </c>
      <c r="E138" s="110">
        <f>G138/F138</f>
        <v>13.65599335037094</v>
      </c>
      <c r="F138" s="111">
        <v>806.06</v>
      </c>
      <c r="G138" s="112">
        <v>11007.55</v>
      </c>
    </row>
    <row r="139" spans="1:7" ht="13.5" thickBot="1">
      <c r="A139" s="29"/>
      <c r="B139" s="113" t="s">
        <v>12</v>
      </c>
      <c r="C139" s="95">
        <v>0</v>
      </c>
      <c r="D139" s="95">
        <v>0</v>
      </c>
      <c r="E139" s="95">
        <v>0</v>
      </c>
      <c r="F139" s="96"/>
      <c r="G139" s="97">
        <f>SUM(G134:G138)</f>
        <v>267692.58</v>
      </c>
    </row>
    <row r="140" spans="1:7" ht="12.75">
      <c r="A140" s="4"/>
      <c r="B140" s="150" t="s">
        <v>153</v>
      </c>
      <c r="C140" s="17" t="s">
        <v>143</v>
      </c>
      <c r="D140" s="116" t="s">
        <v>144</v>
      </c>
      <c r="E140" s="118">
        <v>1</v>
      </c>
      <c r="F140" s="119">
        <f aca="true" t="shared" si="1" ref="F140:F145">G140/E140</f>
        <v>4825</v>
      </c>
      <c r="G140" s="114">
        <v>4825</v>
      </c>
    </row>
    <row r="141" spans="1:7" ht="12.75">
      <c r="A141" s="18"/>
      <c r="B141" s="151"/>
      <c r="C141" s="16" t="s">
        <v>145</v>
      </c>
      <c r="D141" s="117" t="s">
        <v>146</v>
      </c>
      <c r="E141" s="120">
        <v>40</v>
      </c>
      <c r="F141" s="120">
        <f t="shared" si="1"/>
        <v>23.5</v>
      </c>
      <c r="G141" s="115">
        <v>940</v>
      </c>
    </row>
    <row r="142" spans="1:7" ht="12.75">
      <c r="A142" s="18"/>
      <c r="B142" s="151"/>
      <c r="C142" s="16" t="s">
        <v>145</v>
      </c>
      <c r="D142" s="117" t="s">
        <v>147</v>
      </c>
      <c r="E142" s="120">
        <v>50</v>
      </c>
      <c r="F142" s="120">
        <f t="shared" si="1"/>
        <v>9</v>
      </c>
      <c r="G142" s="115">
        <v>450</v>
      </c>
    </row>
    <row r="143" spans="1:7" ht="12.75">
      <c r="A143" s="18"/>
      <c r="B143" s="151"/>
      <c r="C143" s="16" t="s">
        <v>145</v>
      </c>
      <c r="D143" s="117" t="s">
        <v>148</v>
      </c>
      <c r="E143" s="120">
        <v>3</v>
      </c>
      <c r="F143" s="120">
        <f t="shared" si="1"/>
        <v>94.5</v>
      </c>
      <c r="G143" s="115">
        <v>283.5</v>
      </c>
    </row>
    <row r="144" spans="1:7" ht="12.75">
      <c r="A144" s="18"/>
      <c r="B144" s="151"/>
      <c r="C144" s="16" t="s">
        <v>149</v>
      </c>
      <c r="D144" s="117" t="s">
        <v>150</v>
      </c>
      <c r="E144" s="120">
        <v>1500</v>
      </c>
      <c r="F144" s="120">
        <f t="shared" si="1"/>
        <v>1.12</v>
      </c>
      <c r="G144" s="115">
        <v>1680</v>
      </c>
    </row>
    <row r="145" spans="1:7" ht="13.5" thickBot="1">
      <c r="A145" s="18"/>
      <c r="B145" s="152"/>
      <c r="C145" s="16" t="s">
        <v>151</v>
      </c>
      <c r="D145" s="28" t="s">
        <v>152</v>
      </c>
      <c r="E145" s="121">
        <v>3</v>
      </c>
      <c r="F145" s="120">
        <f t="shared" si="1"/>
        <v>500</v>
      </c>
      <c r="G145" s="115">
        <v>1500</v>
      </c>
    </row>
    <row r="146" spans="1:7" ht="13.5" thickBot="1">
      <c r="A146" s="4"/>
      <c r="B146" s="165"/>
      <c r="C146" s="165" t="s">
        <v>8</v>
      </c>
      <c r="D146" s="166"/>
      <c r="E146" s="167"/>
      <c r="F146" s="166"/>
      <c r="G146" s="168">
        <f>SUM(G140:G145)</f>
        <v>9678.5</v>
      </c>
    </row>
    <row r="147" spans="1:7" ht="13.5" thickBot="1">
      <c r="A147" s="169"/>
      <c r="B147" s="170"/>
      <c r="C147" s="170" t="s">
        <v>158</v>
      </c>
      <c r="D147" s="171"/>
      <c r="E147" s="172"/>
      <c r="F147" s="172"/>
      <c r="G147" s="173">
        <f>G146+G139+G133+G128+G16+G11</f>
        <v>1051238.8985600001</v>
      </c>
    </row>
    <row r="148" spans="2:4" ht="25.5">
      <c r="B148" s="160" t="s">
        <v>154</v>
      </c>
      <c r="D148" s="161" t="s">
        <v>155</v>
      </c>
    </row>
    <row r="149" ht="15">
      <c r="B149" s="162" t="s">
        <v>156</v>
      </c>
    </row>
    <row r="150" ht="15">
      <c r="B150" s="163" t="s">
        <v>157</v>
      </c>
    </row>
    <row r="151" ht="15">
      <c r="B151" s="164">
        <v>551901</v>
      </c>
    </row>
  </sheetData>
  <sheetProtection/>
  <mergeCells count="19">
    <mergeCell ref="B3:G3"/>
    <mergeCell ref="B4:G4"/>
    <mergeCell ref="C68:C127"/>
    <mergeCell ref="B129:B132"/>
    <mergeCell ref="B134:B138"/>
    <mergeCell ref="B140:B145"/>
    <mergeCell ref="C134:C136"/>
    <mergeCell ref="C137:C138"/>
    <mergeCell ref="C8:C10"/>
    <mergeCell ref="C6:C7"/>
    <mergeCell ref="B6:B10"/>
    <mergeCell ref="B12:B15"/>
    <mergeCell ref="B17:B127"/>
    <mergeCell ref="C17:C23"/>
    <mergeCell ref="C24:C29"/>
    <mergeCell ref="C30:C37"/>
    <mergeCell ref="C39:C41"/>
    <mergeCell ref="C42:C47"/>
    <mergeCell ref="C48:C67"/>
  </mergeCells>
  <printOptions/>
  <pageMargins left="0.42" right="0.1968503937007874" top="0.78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2021-04-26T08:43:22Z</cp:lastPrinted>
  <dcterms:created xsi:type="dcterms:W3CDTF">1996-10-08T23:32:33Z</dcterms:created>
  <dcterms:modified xsi:type="dcterms:W3CDTF">2021-04-26T08:46:48Z</dcterms:modified>
  <cp:category/>
  <cp:version/>
  <cp:contentType/>
  <cp:contentStatus/>
</cp:coreProperties>
</file>