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05" windowHeight="8985"/>
  </bookViews>
  <sheets>
    <sheet name="09-13.08.21" sheetId="5" r:id="rId1"/>
  </sheets>
  <calcPr calcId="124519"/>
</workbook>
</file>

<file path=xl/calcChain.xml><?xml version="1.0" encoding="utf-8"?>
<calcChain xmlns="http://schemas.openxmlformats.org/spreadsheetml/2006/main">
  <c r="F111" i="5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114" l="1"/>
  <c r="F88"/>
  <c r="F85"/>
  <c r="F84"/>
  <c r="F83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13"/>
  <c r="F82" l="1"/>
  <c r="F86"/>
  <c r="F25"/>
  <c r="F24"/>
  <c r="F23"/>
  <c r="F22"/>
  <c r="F21"/>
  <c r="F20"/>
  <c r="F19"/>
  <c r="F18"/>
  <c r="F17"/>
  <c r="F16"/>
  <c r="F15"/>
  <c r="F14"/>
  <c r="F10"/>
  <c r="F9"/>
  <c r="F8"/>
  <c r="F7"/>
  <c r="F6"/>
  <c r="F26" l="1"/>
  <c r="F115" s="1"/>
  <c r="D113"/>
  <c r="D112"/>
</calcChain>
</file>

<file path=xl/sharedStrings.xml><?xml version="1.0" encoding="utf-8"?>
<sst xmlns="http://schemas.openxmlformats.org/spreadsheetml/2006/main" count="170" uniqueCount="163">
  <si>
    <t>Назва структурного підрозділу</t>
  </si>
  <si>
    <t>Постачальник</t>
  </si>
  <si>
    <t>Найменування товару чи послуги</t>
  </si>
  <si>
    <t>Ціна за одиницю</t>
  </si>
  <si>
    <t>Кількість</t>
  </si>
  <si>
    <t>Загальна вартість</t>
  </si>
  <si>
    <t>кефір 0,350 стакан</t>
  </si>
  <si>
    <t>сир свіжий 5,5%(кг)</t>
  </si>
  <si>
    <t>молоко 3,3% фас.пак 900гр</t>
  </si>
  <si>
    <t>картопля</t>
  </si>
  <si>
    <t>помідори</t>
  </si>
  <si>
    <t xml:space="preserve">капуста </t>
  </si>
  <si>
    <t>хліб 0,7</t>
  </si>
  <si>
    <t>ДМП "Івано-Франківськтеплокомуненерго"</t>
  </si>
  <si>
    <t>вивіз сміття</t>
  </si>
  <si>
    <t>Р А З О М</t>
  </si>
  <si>
    <t>В.о.головного бухгалтера</t>
  </si>
  <si>
    <t>Надія Круп'як</t>
  </si>
  <si>
    <t>Виконавець:</t>
  </si>
  <si>
    <t>Любов Грималюк</t>
  </si>
  <si>
    <t>навантаження та тепло і пару</t>
  </si>
  <si>
    <t>КП "Івано-Франківськводоекотехпром"</t>
  </si>
  <si>
    <t>оброблення та розприділення води трубопроводом</t>
  </si>
  <si>
    <t>послуги каналізації</t>
  </si>
  <si>
    <t>ТзОВ "Укр Газ РЕСУРСИ"</t>
  </si>
  <si>
    <t>АТ "Прикарпаттяобленерго"</t>
  </si>
  <si>
    <t>розподіл електроенергії</t>
  </si>
  <si>
    <t>ПрАТ  КАТП 0928</t>
  </si>
  <si>
    <t>П-ць Зелінський</t>
  </si>
  <si>
    <t>програмне забезпечення</t>
  </si>
  <si>
    <t>ДПНТУ "Уарнет"</t>
  </si>
  <si>
    <t>інтернет</t>
  </si>
  <si>
    <t>ТзОВ "Лев+B11:H83іль"</t>
  </si>
  <si>
    <t>тех.обслуговування медичного обладнання</t>
  </si>
  <si>
    <t>охорона</t>
  </si>
  <si>
    <t>ПП СРБУ "Прикарпатліфт"</t>
  </si>
  <si>
    <t>тех. обслуговування ліфта</t>
  </si>
  <si>
    <t>ТзОВ  охорона АРТЕ</t>
  </si>
  <si>
    <t>ДП "Нетгруп Сервіс"</t>
  </si>
  <si>
    <t>ПП "Каском"</t>
  </si>
  <si>
    <t>тех. обслуговування касового апарата</t>
  </si>
  <si>
    <t>ТОВ "Ютім"</t>
  </si>
  <si>
    <t>ТОВ "Інтертелеком"</t>
  </si>
  <si>
    <t>зв'язок</t>
  </si>
  <si>
    <t>ТОВ «СТМ-Фарм»</t>
  </si>
  <si>
    <t>ФОП Стефуришин І.М.</t>
  </si>
  <si>
    <t>Яйце 1кат.</t>
  </si>
  <si>
    <t>Сік  фруктовий”Наш сік 1,930”</t>
  </si>
  <si>
    <t>Томатна паста 0,490г</t>
  </si>
  <si>
    <t>Сіль</t>
  </si>
  <si>
    <t>Молоко  сухе</t>
  </si>
  <si>
    <t>ФОП Спетрук Я.С.</t>
  </si>
  <si>
    <t>Риба свіж.морожена</t>
  </si>
  <si>
    <t>Сир кисломолочний</t>
  </si>
  <si>
    <t>Макарон</t>
  </si>
  <si>
    <t>Повидло</t>
  </si>
  <si>
    <t>Сухофрукти</t>
  </si>
  <si>
    <t>Напій кавовий</t>
  </si>
  <si>
    <t>П-ць Олексюк В.І.</t>
  </si>
  <si>
    <t>Стегенце куряче</t>
  </si>
  <si>
    <t>ТОВ”Прут АСМ”</t>
  </si>
  <si>
    <t>Спред тм Веселий Ласунчик 73,5%</t>
  </si>
  <si>
    <t>Сметана 15% фас.пак.400г.</t>
  </si>
  <si>
    <t>Буряк</t>
  </si>
  <si>
    <t>Капуста</t>
  </si>
  <si>
    <t>Морква</t>
  </si>
  <si>
    <t>Цибуля</t>
  </si>
  <si>
    <t>Картопля</t>
  </si>
  <si>
    <t>Горох</t>
  </si>
  <si>
    <t>ФОП "Тодорів Л.І".</t>
  </si>
  <si>
    <t>м"ясо яловиче 1 сорт</t>
  </si>
  <si>
    <t>ТзОВ"Вікторія-Дизайн ІФ"</t>
  </si>
  <si>
    <t>морква</t>
  </si>
  <si>
    <t>КНП" ІФ ОС Будинок дитини ІФ ОР"</t>
  </si>
  <si>
    <t>Всього по КНП" ІФ ОС Будинок дитини ІФ ОР"</t>
  </si>
  <si>
    <t>за період  09.08.2021р.  по  13.08.2021р.</t>
  </si>
  <si>
    <t>Ів-Франк.міськмолокозав</t>
  </si>
  <si>
    <t>сметана 0,9 стакан</t>
  </si>
  <si>
    <t>ПП"Івано-Франківськпожсерв.</t>
  </si>
  <si>
    <t>за перезарядку вогнегасників</t>
  </si>
  <si>
    <t>ДП"Ів.Фр.наук.вир.центр стант"</t>
  </si>
  <si>
    <t>за повірку ВТ</t>
  </si>
  <si>
    <t>ТзОВ"Ріна"</t>
  </si>
  <si>
    <t>заправка картріджа</t>
  </si>
  <si>
    <t>буряк</t>
  </si>
  <si>
    <t>вівсяні пластівці</t>
  </si>
  <si>
    <t>крупа пшенична</t>
  </si>
  <si>
    <t>крупа кукурудзяна</t>
  </si>
  <si>
    <t>яйця</t>
  </si>
  <si>
    <t>молочна сум."Малиш"</t>
  </si>
  <si>
    <t>рис</t>
  </si>
  <si>
    <t>ТДВ"Ів-Фр.хлібокомбінат</t>
  </si>
  <si>
    <t>Управлінн+B12:F88я поліції охорони в Івано-Франківській обл.</t>
  </si>
  <si>
    <t>ФОП Бойчук Л.Г</t>
  </si>
  <si>
    <t>тех.обслуг.холод.обладнання</t>
  </si>
  <si>
    <t>ПП «Гаврильчук М.»</t>
  </si>
  <si>
    <t xml:space="preserve">Аскорбінова к-та 2,0 </t>
  </si>
  <si>
    <t xml:space="preserve">Гідазепам 0,05г </t>
  </si>
  <si>
    <t>Кветіксол 100мг</t>
  </si>
  <si>
    <t>Міасер 10мг</t>
  </si>
  <si>
    <t xml:space="preserve">Неогабін 75мг </t>
  </si>
  <si>
    <t>Пиридоксина г/х 1,0</t>
  </si>
  <si>
    <t>Сон-найт 15мг</t>
  </si>
  <si>
    <t>Тіамін хлорид 1,0</t>
  </si>
  <si>
    <t>КП «Обласний аптечний склад»</t>
  </si>
  <si>
    <t>Сибазон 0,5% 2мл</t>
  </si>
  <si>
    <t>Муколван 2,0 №5</t>
  </si>
  <si>
    <t>Цефотаксим 1000мг</t>
  </si>
  <si>
    <t>Аміназин 2,0 №10</t>
  </si>
  <si>
    <t>Вальпроком 300 Хроно 300мг №100</t>
  </si>
  <si>
    <t>Галоприл форте 5мг №50</t>
  </si>
  <si>
    <t xml:space="preserve">Печиво </t>
  </si>
  <si>
    <t>М”ясо яловиче 1 кат.</t>
  </si>
  <si>
    <t>Сардельки</t>
  </si>
  <si>
    <t>Ковбаса варена 1 с.</t>
  </si>
  <si>
    <t>Ф/Г Василишин В.І.</t>
  </si>
  <si>
    <t>електрична енергія</t>
  </si>
  <si>
    <t>ТДВ “Івано-Франківський міськмолокозавод”</t>
  </si>
  <si>
    <t xml:space="preserve">КНП "Прикарпатський обласний клінічний центр психічного здоров'я ІФ ОР" </t>
  </si>
  <si>
    <t xml:space="preserve">Всього по КНП "Прикарпатський обласний клінічний центр психічного здоров'я ІФ ОР" </t>
  </si>
  <si>
    <t>електчна енергія</t>
  </si>
  <si>
    <t>ТОВ Прикарпаттяобленерго</t>
  </si>
  <si>
    <t xml:space="preserve">КНП " Прикарпатський клінічний онкологічний центр ІФ ОР" </t>
  </si>
  <si>
    <t xml:space="preserve">Всього по КНП " Прикарпатський клінічний онкологічний центр ІФ ОР" </t>
  </si>
  <si>
    <t>ПФУ</t>
  </si>
  <si>
    <t>пільгові пенсії</t>
  </si>
  <si>
    <t>КНП « ІФ Спеціалізований заклад надання психіатричної допомоги ІФ ОР"</t>
  </si>
  <si>
    <t>Всього по КНП « ІФ Спеціалізований заклад надання психіатричної допомоги ІФ ОР"</t>
  </si>
  <si>
    <t>АТ "Укртелеком"</t>
  </si>
  <si>
    <t>послуги тел зв'язку</t>
  </si>
  <si>
    <t>ТзОВ"Дікавері"</t>
  </si>
  <si>
    <t>Сир кисломолочний 9 % (кг)</t>
  </si>
  <si>
    <t>Молоко 2,5 %  (кг)</t>
  </si>
  <si>
    <t>Масло ГОСТ 72,5 % (кг)</t>
  </si>
  <si>
    <t>ПП Рідна Земля ІФ</t>
  </si>
  <si>
    <t>Сметана 15% (кг)</t>
  </si>
  <si>
    <t>ФОП Головатюк С.В.</t>
  </si>
  <si>
    <t>М'ясо свинини (кг)</t>
  </si>
  <si>
    <t>М'ясо яловичини (кг)</t>
  </si>
  <si>
    <t>Ковбаса варена "Лікарська" (кг)</t>
  </si>
  <si>
    <t>Сарделі Шкільні (кг)</t>
  </si>
  <si>
    <t>Чверть куряча (кг)</t>
  </si>
  <si>
    <t>Філе птиці (кг)</t>
  </si>
  <si>
    <t>ФОП Головатюк Л.В.</t>
  </si>
  <si>
    <t>Повидло фруктове (кг)</t>
  </si>
  <si>
    <t>Капуста білокачанна (кг)</t>
  </si>
  <si>
    <t>буряк столовий</t>
  </si>
  <si>
    <t>картопля столова</t>
  </si>
  <si>
    <t>морква столова</t>
  </si>
  <si>
    <t>цибуля ріпчаста</t>
  </si>
  <si>
    <t>Огірки свіжі (кг)</t>
  </si>
  <si>
    <t>Майонез (кг)</t>
  </si>
  <si>
    <t>Сухофрукти (кг)</t>
  </si>
  <si>
    <t>ФОП Рубич Г.В.</t>
  </si>
  <si>
    <t>Олія (кг)</t>
  </si>
  <si>
    <t>ТОВ "Прикарпаттяенерготрейд"</t>
  </si>
  <si>
    <t xml:space="preserve">Закупівля електричної енергії </t>
  </si>
  <si>
    <t>Тариф на передачу електричної енергії</t>
  </si>
  <si>
    <t>КНП "ІФ обласний спеціалізований (спеціальний) кістково-туберкульозний санаторій "Смерічка" ІФ  ОР"</t>
  </si>
  <si>
    <t>Всього по КНП "ІФ обл.спеціалізований кістково-туберкульозний санаторій "Смерічка" ІФ ОР"</t>
  </si>
  <si>
    <t>КНП "Тисменицький протитуберкульозний диспансер" ІФ ОР</t>
  </si>
  <si>
    <t>Всього по КНП "Тисменицький протитуберкульозний диспансер ІФ ОР"</t>
  </si>
  <si>
    <t>Інформація щодо придбання товарів, робіт і послуг за кошти обласного бюджету</t>
  </si>
</sst>
</file>

<file path=xl/styles.xml><?xml version="1.0" encoding="utf-8"?>
<styleSheet xmlns="http://schemas.openxmlformats.org/spreadsheetml/2006/main">
  <numFmts count="1">
    <numFmt numFmtId="164" formatCode="0.0000"/>
  </numFmts>
  <fonts count="1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4" xfId="4"/>
    <cellStyle name="Обычный 5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tabSelected="1" workbookViewId="0">
      <selection activeCell="B4" sqref="B4"/>
    </sheetView>
  </sheetViews>
  <sheetFormatPr defaultColWidth="8.85546875" defaultRowHeight="11.25"/>
  <cols>
    <col min="1" max="1" width="14.7109375" style="9" customWidth="1"/>
    <col min="2" max="2" width="26.5703125" style="9" customWidth="1"/>
    <col min="3" max="3" width="32.85546875" style="9" customWidth="1"/>
    <col min="4" max="4" width="7.7109375" style="9" customWidth="1"/>
    <col min="5" max="5" width="7.140625" style="9" customWidth="1"/>
    <col min="6" max="6" width="10.7109375" style="9" customWidth="1"/>
    <col min="7" max="16384" width="8.85546875" style="9"/>
  </cols>
  <sheetData>
    <row r="1" spans="1:6">
      <c r="A1" s="22"/>
      <c r="B1" s="22"/>
      <c r="C1" s="22"/>
      <c r="D1" s="22"/>
      <c r="E1" s="22"/>
      <c r="F1" s="14"/>
    </row>
    <row r="2" spans="1:6">
      <c r="A2" s="22" t="s">
        <v>162</v>
      </c>
      <c r="B2" s="22"/>
      <c r="C2" s="22"/>
      <c r="D2" s="22"/>
      <c r="E2" s="22"/>
      <c r="F2" s="14"/>
    </row>
    <row r="3" spans="1:6" ht="10.15" customHeight="1">
      <c r="A3" s="22" t="s">
        <v>75</v>
      </c>
      <c r="B3" s="22"/>
      <c r="C3" s="22"/>
      <c r="D3" s="22"/>
      <c r="E3" s="22"/>
      <c r="F3" s="13"/>
    </row>
    <row r="4" spans="1:6" ht="14.25" customHeight="1">
      <c r="A4" s="14"/>
      <c r="B4" s="14"/>
      <c r="C4" s="14"/>
      <c r="D4" s="14"/>
      <c r="E4" s="14"/>
      <c r="F4" s="14"/>
    </row>
    <row r="5" spans="1:6" s="2" customFormat="1" ht="33.7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>
      <c r="A6" s="21" t="s">
        <v>73</v>
      </c>
      <c r="B6" s="23" t="s">
        <v>76</v>
      </c>
      <c r="C6" s="41" t="s">
        <v>6</v>
      </c>
      <c r="D6" s="42">
        <v>10.5</v>
      </c>
      <c r="E6" s="43">
        <v>70</v>
      </c>
      <c r="F6" s="42">
        <f>SUM(D6*E6)</f>
        <v>735</v>
      </c>
    </row>
    <row r="7" spans="1:6">
      <c r="A7" s="21"/>
      <c r="B7" s="23"/>
      <c r="C7" s="16" t="s">
        <v>7</v>
      </c>
      <c r="D7" s="42">
        <v>83</v>
      </c>
      <c r="E7" s="43">
        <v>2</v>
      </c>
      <c r="F7" s="42">
        <f>SUM(D7*E7)</f>
        <v>166</v>
      </c>
    </row>
    <row r="8" spans="1:6">
      <c r="A8" s="21"/>
      <c r="B8" s="23"/>
      <c r="C8" s="16" t="s">
        <v>8</v>
      </c>
      <c r="D8" s="42">
        <v>22.5</v>
      </c>
      <c r="E8" s="43">
        <v>106</v>
      </c>
      <c r="F8" s="42">
        <f>SUM(D8*E8)</f>
        <v>2385</v>
      </c>
    </row>
    <row r="9" spans="1:6">
      <c r="A9" s="21"/>
      <c r="B9" s="23"/>
      <c r="C9" s="41" t="s">
        <v>77</v>
      </c>
      <c r="D9" s="42">
        <v>54</v>
      </c>
      <c r="E9" s="43">
        <v>2</v>
      </c>
      <c r="F9" s="42">
        <f>SUM(D9*E9)</f>
        <v>108</v>
      </c>
    </row>
    <row r="10" spans="1:6">
      <c r="A10" s="21"/>
      <c r="B10" s="16" t="s">
        <v>69</v>
      </c>
      <c r="C10" s="41" t="s">
        <v>70</v>
      </c>
      <c r="D10" s="42">
        <v>130</v>
      </c>
      <c r="E10" s="43">
        <v>20</v>
      </c>
      <c r="F10" s="42">
        <f>SUM(D10*E10)</f>
        <v>2600</v>
      </c>
    </row>
    <row r="11" spans="1:6">
      <c r="A11" s="21"/>
      <c r="B11" s="16" t="s">
        <v>78</v>
      </c>
      <c r="C11" s="41" t="s">
        <v>79</v>
      </c>
      <c r="D11" s="42"/>
      <c r="E11" s="43"/>
      <c r="F11" s="42">
        <v>5316</v>
      </c>
    </row>
    <row r="12" spans="1:6">
      <c r="A12" s="21"/>
      <c r="B12" s="16" t="s">
        <v>80</v>
      </c>
      <c r="C12" s="41" t="s">
        <v>81</v>
      </c>
      <c r="D12" s="42"/>
      <c r="E12" s="43"/>
      <c r="F12" s="42">
        <v>7183.68</v>
      </c>
    </row>
    <row r="13" spans="1:6">
      <c r="A13" s="21"/>
      <c r="B13" s="16" t="s">
        <v>82</v>
      </c>
      <c r="C13" s="41" t="s">
        <v>83</v>
      </c>
      <c r="D13" s="42">
        <v>137.5</v>
      </c>
      <c r="E13" s="43">
        <v>4</v>
      </c>
      <c r="F13" s="42">
        <f>SUM(D13*E13)</f>
        <v>550</v>
      </c>
    </row>
    <row r="14" spans="1:6">
      <c r="A14" s="21"/>
      <c r="B14" s="23" t="s">
        <v>71</v>
      </c>
      <c r="C14" s="41" t="s">
        <v>84</v>
      </c>
      <c r="D14" s="42">
        <v>13</v>
      </c>
      <c r="E14" s="43">
        <v>8</v>
      </c>
      <c r="F14" s="42">
        <f>SUM(D14*E14)</f>
        <v>104</v>
      </c>
    </row>
    <row r="15" spans="1:6">
      <c r="A15" s="21"/>
      <c r="B15" s="23"/>
      <c r="C15" s="41" t="s">
        <v>85</v>
      </c>
      <c r="D15" s="42">
        <v>43.75</v>
      </c>
      <c r="E15" s="43">
        <v>5.2</v>
      </c>
      <c r="F15" s="42">
        <f>SUM(D15*E15)</f>
        <v>227.5</v>
      </c>
    </row>
    <row r="16" spans="1:6">
      <c r="A16" s="21"/>
      <c r="B16" s="23"/>
      <c r="C16" s="41" t="s">
        <v>11</v>
      </c>
      <c r="D16" s="42">
        <v>9.75</v>
      </c>
      <c r="E16" s="43">
        <v>10</v>
      </c>
      <c r="F16" s="42">
        <f>SUM(D16*E16)</f>
        <v>97.5</v>
      </c>
    </row>
    <row r="17" spans="1:6">
      <c r="A17" s="21"/>
      <c r="B17" s="23"/>
      <c r="C17" s="41" t="s">
        <v>9</v>
      </c>
      <c r="D17" s="42">
        <v>12</v>
      </c>
      <c r="E17" s="43">
        <v>32</v>
      </c>
      <c r="F17" s="42">
        <f>SUM(D17*E17)</f>
        <v>384</v>
      </c>
    </row>
    <row r="18" spans="1:6">
      <c r="A18" s="21"/>
      <c r="B18" s="23"/>
      <c r="C18" s="41" t="s">
        <v>10</v>
      </c>
      <c r="D18" s="42">
        <v>15</v>
      </c>
      <c r="E18" s="43">
        <v>5</v>
      </c>
      <c r="F18" s="42">
        <f>SUM(D18*E18)</f>
        <v>75</v>
      </c>
    </row>
    <row r="19" spans="1:6">
      <c r="A19" s="21"/>
      <c r="B19" s="23"/>
      <c r="C19" s="41" t="s">
        <v>86</v>
      </c>
      <c r="D19" s="42">
        <v>24</v>
      </c>
      <c r="E19" s="43">
        <v>4</v>
      </c>
      <c r="F19" s="42">
        <f>SUM(D19*E19)</f>
        <v>96</v>
      </c>
    </row>
    <row r="20" spans="1:6">
      <c r="A20" s="21"/>
      <c r="B20" s="23"/>
      <c r="C20" s="41" t="s">
        <v>87</v>
      </c>
      <c r="D20" s="42">
        <v>20.5</v>
      </c>
      <c r="E20" s="43">
        <v>5</v>
      </c>
      <c r="F20" s="42">
        <f>SUM(D20*E20)</f>
        <v>102.5</v>
      </c>
    </row>
    <row r="21" spans="1:6">
      <c r="A21" s="21"/>
      <c r="B21" s="23"/>
      <c r="C21" s="41" t="s">
        <v>88</v>
      </c>
      <c r="D21" s="42">
        <v>3</v>
      </c>
      <c r="E21" s="43">
        <v>180</v>
      </c>
      <c r="F21" s="42">
        <f>SUM(D21*E21)</f>
        <v>540</v>
      </c>
    </row>
    <row r="22" spans="1:6">
      <c r="A22" s="21"/>
      <c r="B22" s="23"/>
      <c r="C22" s="41" t="s">
        <v>72</v>
      </c>
      <c r="D22" s="42">
        <v>17.5</v>
      </c>
      <c r="E22" s="43">
        <v>5</v>
      </c>
      <c r="F22" s="42">
        <f>SUM(D22*E22)</f>
        <v>87.5</v>
      </c>
    </row>
    <row r="23" spans="1:6">
      <c r="A23" s="21"/>
      <c r="B23" s="23"/>
      <c r="C23" s="41" t="s">
        <v>89</v>
      </c>
      <c r="D23" s="42">
        <v>274.27999999999997</v>
      </c>
      <c r="E23" s="43">
        <v>3.5</v>
      </c>
      <c r="F23" s="42">
        <f>SUM(D23*E23)</f>
        <v>959.9799999999999</v>
      </c>
    </row>
    <row r="24" spans="1:6">
      <c r="A24" s="21"/>
      <c r="B24" s="23"/>
      <c r="C24" s="41" t="s">
        <v>90</v>
      </c>
      <c r="D24" s="42">
        <v>32</v>
      </c>
      <c r="E24" s="43">
        <v>9</v>
      </c>
      <c r="F24" s="42">
        <f>SUM(D24*E24)</f>
        <v>288</v>
      </c>
    </row>
    <row r="25" spans="1:6">
      <c r="A25" s="21"/>
      <c r="B25" s="16" t="s">
        <v>91</v>
      </c>
      <c r="C25" s="41" t="s">
        <v>12</v>
      </c>
      <c r="D25" s="42">
        <v>14.34</v>
      </c>
      <c r="E25" s="43">
        <v>35</v>
      </c>
      <c r="F25" s="42">
        <f>SUM(D25*E25)</f>
        <v>501.9</v>
      </c>
    </row>
    <row r="26" spans="1:6" s="7" customFormat="1" ht="10.5">
      <c r="A26" s="19" t="s">
        <v>74</v>
      </c>
      <c r="B26" s="19"/>
      <c r="C26" s="19"/>
      <c r="D26" s="24"/>
      <c r="E26" s="25"/>
      <c r="F26" s="26">
        <f>SUM(F6:F25)</f>
        <v>22507.56</v>
      </c>
    </row>
    <row r="27" spans="1:6" ht="22.5">
      <c r="A27" s="21" t="s">
        <v>118</v>
      </c>
      <c r="B27" s="10" t="s">
        <v>13</v>
      </c>
      <c r="C27" s="10" t="s">
        <v>20</v>
      </c>
      <c r="D27" s="44">
        <v>1705.97</v>
      </c>
      <c r="E27" s="17">
        <v>163.41999999999999</v>
      </c>
      <c r="F27" s="42">
        <f>SUM(D27*E27)</f>
        <v>278789.61739999999</v>
      </c>
    </row>
    <row r="28" spans="1:6" ht="15.75" customHeight="1">
      <c r="A28" s="21"/>
      <c r="B28" s="10" t="s">
        <v>21</v>
      </c>
      <c r="C28" s="10" t="s">
        <v>22</v>
      </c>
      <c r="D28" s="44">
        <v>11.59</v>
      </c>
      <c r="E28" s="17">
        <v>1260</v>
      </c>
      <c r="F28" s="42">
        <f>SUM(D28*E28)</f>
        <v>14603.4</v>
      </c>
    </row>
    <row r="29" spans="1:6" ht="15" customHeight="1">
      <c r="A29" s="21"/>
      <c r="B29" s="10" t="s">
        <v>21</v>
      </c>
      <c r="C29" s="10" t="s">
        <v>23</v>
      </c>
      <c r="D29" s="44">
        <v>13.66</v>
      </c>
      <c r="E29" s="17">
        <v>1274</v>
      </c>
      <c r="F29" s="42">
        <f>SUM(D29*E29)</f>
        <v>17402.84</v>
      </c>
    </row>
    <row r="30" spans="1:6">
      <c r="A30" s="21"/>
      <c r="B30" s="10" t="s">
        <v>24</v>
      </c>
      <c r="C30" s="10" t="s">
        <v>116</v>
      </c>
      <c r="D30" s="44">
        <v>2.42</v>
      </c>
      <c r="E30" s="17">
        <v>57660</v>
      </c>
      <c r="F30" s="42">
        <f>SUM(D30*E30)</f>
        <v>139537.19999999998</v>
      </c>
    </row>
    <row r="31" spans="1:6">
      <c r="A31" s="21"/>
      <c r="B31" s="10" t="s">
        <v>25</v>
      </c>
      <c r="C31" s="10" t="s">
        <v>26</v>
      </c>
      <c r="D31" s="44">
        <v>1.5314639999999999</v>
      </c>
      <c r="E31" s="17">
        <v>33192</v>
      </c>
      <c r="F31" s="42">
        <f>SUM(D31*E31)</f>
        <v>50832.353087999996</v>
      </c>
    </row>
    <row r="32" spans="1:6">
      <c r="A32" s="21"/>
      <c r="B32" s="10" t="s">
        <v>27</v>
      </c>
      <c r="C32" s="10" t="s">
        <v>14</v>
      </c>
      <c r="D32" s="44">
        <v>108.43</v>
      </c>
      <c r="E32" s="17">
        <v>36.89</v>
      </c>
      <c r="F32" s="42">
        <f>SUM(D32*E32)</f>
        <v>3999.9827000000005</v>
      </c>
    </row>
    <row r="33" spans="1:6">
      <c r="A33" s="21"/>
      <c r="B33" s="16" t="s">
        <v>28</v>
      </c>
      <c r="C33" s="16" t="s">
        <v>29</v>
      </c>
      <c r="D33" s="42">
        <v>1000</v>
      </c>
      <c r="E33" s="11">
        <v>1</v>
      </c>
      <c r="F33" s="42">
        <f>SUM(D33*E33)</f>
        <v>1000</v>
      </c>
    </row>
    <row r="34" spans="1:6">
      <c r="A34" s="21"/>
      <c r="B34" s="16" t="s">
        <v>30</v>
      </c>
      <c r="C34" s="16" t="s">
        <v>31</v>
      </c>
      <c r="D34" s="42">
        <v>60</v>
      </c>
      <c r="E34" s="11">
        <v>1</v>
      </c>
      <c r="F34" s="42">
        <f>SUM(D34*E34)</f>
        <v>60</v>
      </c>
    </row>
    <row r="35" spans="1:6">
      <c r="A35" s="21"/>
      <c r="B35" s="16" t="s">
        <v>32</v>
      </c>
      <c r="C35" s="16" t="s">
        <v>33</v>
      </c>
      <c r="D35" s="42">
        <v>3320</v>
      </c>
      <c r="E35" s="11">
        <v>1</v>
      </c>
      <c r="F35" s="42">
        <f>SUM(D35*E35)</f>
        <v>3320</v>
      </c>
    </row>
    <row r="36" spans="1:6" ht="22.5">
      <c r="A36" s="21"/>
      <c r="B36" s="16" t="s">
        <v>92</v>
      </c>
      <c r="C36" s="16" t="s">
        <v>34</v>
      </c>
      <c r="D36" s="42">
        <v>650</v>
      </c>
      <c r="E36" s="11">
        <v>1</v>
      </c>
      <c r="F36" s="42">
        <f>SUM(D36*E36)</f>
        <v>650</v>
      </c>
    </row>
    <row r="37" spans="1:6">
      <c r="A37" s="21"/>
      <c r="B37" s="16" t="s">
        <v>35</v>
      </c>
      <c r="C37" s="16" t="s">
        <v>36</v>
      </c>
      <c r="D37" s="42">
        <v>1374.61</v>
      </c>
      <c r="E37" s="11">
        <v>1</v>
      </c>
      <c r="F37" s="42">
        <f>SUM(D37*E37)</f>
        <v>1374.61</v>
      </c>
    </row>
    <row r="38" spans="1:6">
      <c r="A38" s="21"/>
      <c r="B38" s="16" t="s">
        <v>37</v>
      </c>
      <c r="C38" s="16" t="s">
        <v>34</v>
      </c>
      <c r="D38" s="42">
        <v>900</v>
      </c>
      <c r="E38" s="11">
        <v>1</v>
      </c>
      <c r="F38" s="42">
        <f>SUM(D38*E38)</f>
        <v>900</v>
      </c>
    </row>
    <row r="39" spans="1:6">
      <c r="A39" s="21"/>
      <c r="B39" s="16" t="s">
        <v>38</v>
      </c>
      <c r="C39" s="16" t="s">
        <v>31</v>
      </c>
      <c r="D39" s="42">
        <v>550</v>
      </c>
      <c r="E39" s="11">
        <v>1</v>
      </c>
      <c r="F39" s="42">
        <f>SUM(D39*E39)</f>
        <v>550</v>
      </c>
    </row>
    <row r="40" spans="1:6">
      <c r="A40" s="21"/>
      <c r="B40" s="16" t="s">
        <v>39</v>
      </c>
      <c r="C40" s="16" t="s">
        <v>40</v>
      </c>
      <c r="D40" s="42">
        <v>250</v>
      </c>
      <c r="E40" s="11">
        <v>1</v>
      </c>
      <c r="F40" s="42">
        <f>SUM(D40*E40)</f>
        <v>250</v>
      </c>
    </row>
    <row r="41" spans="1:6">
      <c r="A41" s="21"/>
      <c r="B41" s="16" t="s">
        <v>41</v>
      </c>
      <c r="C41" s="16" t="s">
        <v>31</v>
      </c>
      <c r="D41" s="42">
        <v>950</v>
      </c>
      <c r="E41" s="11">
        <v>3</v>
      </c>
      <c r="F41" s="42">
        <f>SUM(D41*E41)</f>
        <v>2850</v>
      </c>
    </row>
    <row r="42" spans="1:6">
      <c r="A42" s="21"/>
      <c r="B42" s="16" t="s">
        <v>42</v>
      </c>
      <c r="C42" s="16" t="s">
        <v>43</v>
      </c>
      <c r="D42" s="42">
        <v>59.75</v>
      </c>
      <c r="E42" s="11">
        <v>4</v>
      </c>
      <c r="F42" s="42">
        <f>SUM(D42*E42)</f>
        <v>239</v>
      </c>
    </row>
    <row r="43" spans="1:6">
      <c r="A43" s="21"/>
      <c r="B43" s="16" t="s">
        <v>93</v>
      </c>
      <c r="C43" s="16" t="s">
        <v>94</v>
      </c>
      <c r="D43" s="42">
        <v>3422</v>
      </c>
      <c r="E43" s="11">
        <v>1</v>
      </c>
      <c r="F43" s="42">
        <f>SUM(D43*E43)</f>
        <v>3422</v>
      </c>
    </row>
    <row r="44" spans="1:6">
      <c r="A44" s="21"/>
      <c r="B44" s="23" t="s">
        <v>95</v>
      </c>
      <c r="C44" s="16" t="s">
        <v>96</v>
      </c>
      <c r="D44" s="42">
        <v>3.2</v>
      </c>
      <c r="E44" s="11">
        <v>2000</v>
      </c>
      <c r="F44" s="42">
        <f>SUM(D44*E44)</f>
        <v>6400</v>
      </c>
    </row>
    <row r="45" spans="1:6">
      <c r="A45" s="21"/>
      <c r="B45" s="23"/>
      <c r="C45" s="16" t="s">
        <v>97</v>
      </c>
      <c r="D45" s="42">
        <v>13.5</v>
      </c>
      <c r="E45" s="11">
        <v>500</v>
      </c>
      <c r="F45" s="42">
        <f>SUM(D45*E45)</f>
        <v>6750</v>
      </c>
    </row>
    <row r="46" spans="1:6">
      <c r="A46" s="21"/>
      <c r="B46" s="23"/>
      <c r="C46" s="16" t="s">
        <v>98</v>
      </c>
      <c r="D46" s="42">
        <v>9</v>
      </c>
      <c r="E46" s="11">
        <v>344</v>
      </c>
      <c r="F46" s="42">
        <f>SUM(D46*E46)</f>
        <v>3096</v>
      </c>
    </row>
    <row r="47" spans="1:6">
      <c r="A47" s="21"/>
      <c r="B47" s="23"/>
      <c r="C47" s="16" t="s">
        <v>99</v>
      </c>
      <c r="D47" s="42">
        <v>14.25</v>
      </c>
      <c r="E47" s="11">
        <v>200</v>
      </c>
      <c r="F47" s="42">
        <f>SUM(D47*E47)</f>
        <v>2850</v>
      </c>
    </row>
    <row r="48" spans="1:6">
      <c r="A48" s="21"/>
      <c r="B48" s="23"/>
      <c r="C48" s="16" t="s">
        <v>100</v>
      </c>
      <c r="D48" s="42">
        <v>11.45</v>
      </c>
      <c r="E48" s="11">
        <v>1200</v>
      </c>
      <c r="F48" s="42">
        <f>SUM(D48*E48)</f>
        <v>13740</v>
      </c>
    </row>
    <row r="49" spans="1:6">
      <c r="A49" s="21"/>
      <c r="B49" s="23"/>
      <c r="C49" s="16" t="s">
        <v>101</v>
      </c>
      <c r="D49" s="42">
        <v>3.3</v>
      </c>
      <c r="E49" s="11">
        <v>2010</v>
      </c>
      <c r="F49" s="42">
        <f>SUM(D49*E49)</f>
        <v>6633</v>
      </c>
    </row>
    <row r="50" spans="1:6">
      <c r="A50" s="21"/>
      <c r="B50" s="23"/>
      <c r="C50" s="16" t="s">
        <v>102</v>
      </c>
      <c r="D50" s="42">
        <v>2.7</v>
      </c>
      <c r="E50" s="11">
        <v>1530</v>
      </c>
      <c r="F50" s="42">
        <f>SUM(D50*E50)</f>
        <v>4131</v>
      </c>
    </row>
    <row r="51" spans="1:6">
      <c r="A51" s="21"/>
      <c r="B51" s="23"/>
      <c r="C51" s="16" t="s">
        <v>103</v>
      </c>
      <c r="D51" s="42">
        <v>3.2</v>
      </c>
      <c r="E51" s="11">
        <v>2000</v>
      </c>
      <c r="F51" s="42">
        <f>SUM(D51*E51)</f>
        <v>6400</v>
      </c>
    </row>
    <row r="52" spans="1:6">
      <c r="A52" s="21"/>
      <c r="B52" s="16" t="s">
        <v>104</v>
      </c>
      <c r="C52" s="16" t="s">
        <v>105</v>
      </c>
      <c r="D52" s="42">
        <v>44.9</v>
      </c>
      <c r="E52" s="11">
        <v>1000</v>
      </c>
      <c r="F52" s="42">
        <f>SUM(D52*E52)</f>
        <v>44900</v>
      </c>
    </row>
    <row r="53" spans="1:6">
      <c r="A53" s="21"/>
      <c r="B53" s="23" t="s">
        <v>44</v>
      </c>
      <c r="C53" s="16" t="s">
        <v>106</v>
      </c>
      <c r="D53" s="42">
        <v>51.82</v>
      </c>
      <c r="E53" s="11">
        <v>10</v>
      </c>
      <c r="F53" s="42">
        <f>SUM(D53*E53)</f>
        <v>518.20000000000005</v>
      </c>
    </row>
    <row r="54" spans="1:6">
      <c r="A54" s="21"/>
      <c r="B54" s="23"/>
      <c r="C54" s="16" t="s">
        <v>107</v>
      </c>
      <c r="D54" s="42">
        <v>9.33</v>
      </c>
      <c r="E54" s="11">
        <v>300</v>
      </c>
      <c r="F54" s="42">
        <f>SUM(D54*E54)</f>
        <v>2799</v>
      </c>
    </row>
    <row r="55" spans="1:6">
      <c r="A55" s="21"/>
      <c r="B55" s="23"/>
      <c r="C55" s="16" t="s">
        <v>108</v>
      </c>
      <c r="D55" s="42">
        <v>31.84</v>
      </c>
      <c r="E55" s="11">
        <v>27</v>
      </c>
      <c r="F55" s="42">
        <f>SUM(D55*E55)</f>
        <v>859.68</v>
      </c>
    </row>
    <row r="56" spans="1:6">
      <c r="A56" s="21"/>
      <c r="B56" s="23"/>
      <c r="C56" s="16" t="s">
        <v>109</v>
      </c>
      <c r="D56" s="42">
        <v>381.39</v>
      </c>
      <c r="E56" s="11">
        <v>1</v>
      </c>
      <c r="F56" s="42">
        <f>SUM(D56*E56)</f>
        <v>381.39</v>
      </c>
    </row>
    <row r="57" spans="1:6">
      <c r="A57" s="21"/>
      <c r="B57" s="23"/>
      <c r="C57" s="16" t="s">
        <v>110</v>
      </c>
      <c r="D57" s="42">
        <v>42.03</v>
      </c>
      <c r="E57" s="11">
        <v>20</v>
      </c>
      <c r="F57" s="42">
        <f>SUM(D57*E57)</f>
        <v>840.6</v>
      </c>
    </row>
    <row r="58" spans="1:6">
      <c r="A58" s="21"/>
      <c r="B58" s="23" t="s">
        <v>45</v>
      </c>
      <c r="C58" s="16" t="s">
        <v>46</v>
      </c>
      <c r="D58" s="42">
        <v>2.75</v>
      </c>
      <c r="E58" s="11">
        <v>2880</v>
      </c>
      <c r="F58" s="42">
        <f>SUM(D58*E58)</f>
        <v>7920</v>
      </c>
    </row>
    <row r="59" spans="1:6">
      <c r="A59" s="21"/>
      <c r="B59" s="23"/>
      <c r="C59" s="16" t="s">
        <v>111</v>
      </c>
      <c r="D59" s="42">
        <v>65</v>
      </c>
      <c r="E59" s="11">
        <v>36</v>
      </c>
      <c r="F59" s="42">
        <f>SUM(D59*E59)</f>
        <v>2340</v>
      </c>
    </row>
    <row r="60" spans="1:6">
      <c r="A60" s="21"/>
      <c r="B60" s="23"/>
      <c r="C60" s="16" t="s">
        <v>47</v>
      </c>
      <c r="D60" s="42">
        <v>24</v>
      </c>
      <c r="E60" s="11">
        <v>92.6</v>
      </c>
      <c r="F60" s="42">
        <f>SUM(D60*E60)</f>
        <v>2222.3999999999996</v>
      </c>
    </row>
    <row r="61" spans="1:6">
      <c r="A61" s="21"/>
      <c r="B61" s="23"/>
      <c r="C61" s="16" t="s">
        <v>48</v>
      </c>
      <c r="D61" s="42">
        <v>31.85</v>
      </c>
      <c r="E61" s="11">
        <v>12</v>
      </c>
      <c r="F61" s="42">
        <f>SUM(D61*E61)</f>
        <v>382.20000000000005</v>
      </c>
    </row>
    <row r="62" spans="1:6">
      <c r="A62" s="21"/>
      <c r="B62" s="23"/>
      <c r="C62" s="16" t="s">
        <v>50</v>
      </c>
      <c r="D62" s="42">
        <v>64</v>
      </c>
      <c r="E62" s="11">
        <v>60</v>
      </c>
      <c r="F62" s="42">
        <f>SUM(D62*E62)</f>
        <v>3840</v>
      </c>
    </row>
    <row r="63" spans="1:6">
      <c r="A63" s="21"/>
      <c r="B63" s="23"/>
      <c r="C63" s="16" t="s">
        <v>49</v>
      </c>
      <c r="D63" s="42">
        <v>8.5</v>
      </c>
      <c r="E63" s="11">
        <v>25</v>
      </c>
      <c r="F63" s="42">
        <f>SUM(D63*E63)</f>
        <v>212.5</v>
      </c>
    </row>
    <row r="64" spans="1:6">
      <c r="A64" s="21"/>
      <c r="B64" s="23" t="s">
        <v>51</v>
      </c>
      <c r="C64" s="16" t="s">
        <v>52</v>
      </c>
      <c r="D64" s="42">
        <v>79.2</v>
      </c>
      <c r="E64" s="11">
        <v>30</v>
      </c>
      <c r="F64" s="42">
        <f>SUM(D64*E64)</f>
        <v>2376</v>
      </c>
    </row>
    <row r="65" spans="1:6">
      <c r="A65" s="21"/>
      <c r="B65" s="23"/>
      <c r="C65" s="16" t="s">
        <v>53</v>
      </c>
      <c r="D65" s="42">
        <v>69</v>
      </c>
      <c r="E65" s="11">
        <v>30</v>
      </c>
      <c r="F65" s="42">
        <f>SUM(D65*E65)</f>
        <v>2070</v>
      </c>
    </row>
    <row r="66" spans="1:6">
      <c r="A66" s="21"/>
      <c r="B66" s="23"/>
      <c r="C66" s="16" t="s">
        <v>56</v>
      </c>
      <c r="D66" s="42">
        <v>39.9</v>
      </c>
      <c r="E66" s="11">
        <v>30</v>
      </c>
      <c r="F66" s="42">
        <f>SUM(D66*E66)</f>
        <v>1197</v>
      </c>
    </row>
    <row r="67" spans="1:6">
      <c r="A67" s="21"/>
      <c r="B67" s="23"/>
      <c r="C67" s="16" t="s">
        <v>55</v>
      </c>
      <c r="D67" s="42">
        <v>42</v>
      </c>
      <c r="E67" s="11">
        <v>80</v>
      </c>
      <c r="F67" s="42">
        <f>SUM(D67*E67)</f>
        <v>3360</v>
      </c>
    </row>
    <row r="68" spans="1:6">
      <c r="A68" s="21"/>
      <c r="B68" s="23"/>
      <c r="C68" s="16" t="s">
        <v>57</v>
      </c>
      <c r="D68" s="42">
        <v>49.5</v>
      </c>
      <c r="E68" s="11">
        <v>7.5</v>
      </c>
      <c r="F68" s="42">
        <f>SUM(D68*E68)</f>
        <v>371.25</v>
      </c>
    </row>
    <row r="69" spans="1:6">
      <c r="A69" s="21"/>
      <c r="B69" s="23"/>
      <c r="C69" s="16" t="s">
        <v>54</v>
      </c>
      <c r="D69" s="42">
        <v>21.63</v>
      </c>
      <c r="E69" s="11">
        <v>100</v>
      </c>
      <c r="F69" s="42">
        <f>SUM(D69*E69)</f>
        <v>2163</v>
      </c>
    </row>
    <row r="70" spans="1:6">
      <c r="A70" s="21"/>
      <c r="B70" s="23" t="s">
        <v>58</v>
      </c>
      <c r="C70" s="16" t="s">
        <v>59</v>
      </c>
      <c r="D70" s="42">
        <v>59</v>
      </c>
      <c r="E70" s="11">
        <v>84</v>
      </c>
      <c r="F70" s="42">
        <f>SUM(D70*E70)</f>
        <v>4956</v>
      </c>
    </row>
    <row r="71" spans="1:6">
      <c r="A71" s="21"/>
      <c r="B71" s="23"/>
      <c r="C71" s="16" t="s">
        <v>112</v>
      </c>
      <c r="D71" s="42">
        <v>90</v>
      </c>
      <c r="E71" s="11">
        <v>58</v>
      </c>
      <c r="F71" s="42">
        <f>SUM(D71*E71)</f>
        <v>5220</v>
      </c>
    </row>
    <row r="72" spans="1:6">
      <c r="A72" s="21"/>
      <c r="B72" s="23" t="s">
        <v>60</v>
      </c>
      <c r="C72" s="16" t="s">
        <v>113</v>
      </c>
      <c r="D72" s="42">
        <v>78.099999999999994</v>
      </c>
      <c r="E72" s="11">
        <v>40.1</v>
      </c>
      <c r="F72" s="42">
        <f>SUM(D72*E72)</f>
        <v>3131.81</v>
      </c>
    </row>
    <row r="73" spans="1:6">
      <c r="A73" s="21"/>
      <c r="B73" s="23"/>
      <c r="C73" s="16" t="s">
        <v>114</v>
      </c>
      <c r="D73" s="42">
        <v>77</v>
      </c>
      <c r="E73" s="11">
        <v>45.8</v>
      </c>
      <c r="F73" s="42">
        <f>SUM(D73*E73)</f>
        <v>3526.6</v>
      </c>
    </row>
    <row r="74" spans="1:6">
      <c r="A74" s="21"/>
      <c r="B74" s="23" t="s">
        <v>117</v>
      </c>
      <c r="C74" s="16" t="s">
        <v>61</v>
      </c>
      <c r="D74" s="42">
        <v>85.99</v>
      </c>
      <c r="E74" s="11">
        <v>60</v>
      </c>
      <c r="F74" s="42">
        <f>SUM(D74*E74)</f>
        <v>5159.3999999999996</v>
      </c>
    </row>
    <row r="75" spans="1:6">
      <c r="A75" s="21"/>
      <c r="B75" s="23"/>
      <c r="C75" s="41" t="s">
        <v>62</v>
      </c>
      <c r="D75" s="42">
        <v>24</v>
      </c>
      <c r="E75" s="11">
        <v>135</v>
      </c>
      <c r="F75" s="42">
        <f>SUM(D75*E75)</f>
        <v>3240</v>
      </c>
    </row>
    <row r="76" spans="1:6" ht="15.75" customHeight="1">
      <c r="A76" s="21"/>
      <c r="B76" s="23" t="s">
        <v>115</v>
      </c>
      <c r="C76" s="16" t="s">
        <v>63</v>
      </c>
      <c r="D76" s="42">
        <v>15</v>
      </c>
      <c r="E76" s="11">
        <v>231</v>
      </c>
      <c r="F76" s="42">
        <f>SUM(D76*E76)</f>
        <v>3465</v>
      </c>
    </row>
    <row r="77" spans="1:6">
      <c r="A77" s="21"/>
      <c r="B77" s="23"/>
      <c r="C77" s="16" t="s">
        <v>64</v>
      </c>
      <c r="D77" s="42">
        <v>8.8000000000000007</v>
      </c>
      <c r="E77" s="11">
        <v>277</v>
      </c>
      <c r="F77" s="42">
        <f>SUM(D77*E77)</f>
        <v>2437.6000000000004</v>
      </c>
    </row>
    <row r="78" spans="1:6">
      <c r="A78" s="21"/>
      <c r="B78" s="23"/>
      <c r="C78" s="16" t="s">
        <v>65</v>
      </c>
      <c r="D78" s="42">
        <v>15</v>
      </c>
      <c r="E78" s="11">
        <v>120</v>
      </c>
      <c r="F78" s="42">
        <f>SUM(D78*E78)</f>
        <v>1800</v>
      </c>
    </row>
    <row r="79" spans="1:6">
      <c r="A79" s="21"/>
      <c r="B79" s="23"/>
      <c r="C79" s="16" t="s">
        <v>66</v>
      </c>
      <c r="D79" s="42">
        <v>12</v>
      </c>
      <c r="E79" s="11">
        <v>150</v>
      </c>
      <c r="F79" s="42">
        <f>SUM(D79*E79)</f>
        <v>1800</v>
      </c>
    </row>
    <row r="80" spans="1:6">
      <c r="A80" s="21"/>
      <c r="B80" s="23"/>
      <c r="C80" s="16" t="s">
        <v>67</v>
      </c>
      <c r="D80" s="42">
        <v>10.1</v>
      </c>
      <c r="E80" s="11">
        <v>255</v>
      </c>
      <c r="F80" s="42">
        <f>SUM(D80*E80)</f>
        <v>2575.5</v>
      </c>
    </row>
    <row r="81" spans="1:6">
      <c r="A81" s="21"/>
      <c r="B81" s="23"/>
      <c r="C81" s="16" t="s">
        <v>68</v>
      </c>
      <c r="D81" s="42">
        <v>18.7</v>
      </c>
      <c r="E81" s="11">
        <v>50</v>
      </c>
      <c r="F81" s="42">
        <f>SUM(D81*E81)</f>
        <v>935</v>
      </c>
    </row>
    <row r="82" spans="1:6" s="7" customFormat="1" ht="10.5">
      <c r="A82" s="19" t="s">
        <v>119</v>
      </c>
      <c r="B82" s="19"/>
      <c r="C82" s="19"/>
      <c r="D82" s="26"/>
      <c r="E82" s="25"/>
      <c r="F82" s="26">
        <f>SUM(F27:F81)</f>
        <v>686781.13318800007</v>
      </c>
    </row>
    <row r="83" spans="1:6" ht="25.5" customHeight="1">
      <c r="A83" s="47" t="s">
        <v>122</v>
      </c>
      <c r="B83" s="20" t="s">
        <v>121</v>
      </c>
      <c r="C83" s="48" t="s">
        <v>120</v>
      </c>
      <c r="D83" s="49">
        <v>3.95</v>
      </c>
      <c r="E83" s="50">
        <v>6582</v>
      </c>
      <c r="F83" s="42">
        <f>SUM(D83*E83)</f>
        <v>25998.9</v>
      </c>
    </row>
    <row r="84" spans="1:6">
      <c r="A84" s="47"/>
      <c r="B84" s="20"/>
      <c r="C84" s="48" t="s">
        <v>120</v>
      </c>
      <c r="D84" s="49">
        <v>1.67</v>
      </c>
      <c r="E84" s="50">
        <v>30377</v>
      </c>
      <c r="F84" s="42">
        <f>SUM(D84*E84)</f>
        <v>50729.59</v>
      </c>
    </row>
    <row r="85" spans="1:6">
      <c r="A85" s="47"/>
      <c r="B85" s="20"/>
      <c r="C85" s="48" t="s">
        <v>120</v>
      </c>
      <c r="D85" s="49">
        <v>1.52</v>
      </c>
      <c r="E85" s="50">
        <v>37971</v>
      </c>
      <c r="F85" s="42">
        <f>SUM(D85*E85)</f>
        <v>57715.92</v>
      </c>
    </row>
    <row r="86" spans="1:6" ht="12.75" customHeight="1">
      <c r="A86" s="19" t="s">
        <v>123</v>
      </c>
      <c r="B86" s="19"/>
      <c r="C86" s="19"/>
      <c r="D86" s="27"/>
      <c r="E86" s="45"/>
      <c r="F86" s="46">
        <f>SUM(F83:F85)</f>
        <v>134444.40999999997</v>
      </c>
    </row>
    <row r="87" spans="1:6" s="14" customFormat="1" ht="56.25">
      <c r="A87" s="15" t="s">
        <v>126</v>
      </c>
      <c r="B87" s="12" t="s">
        <v>124</v>
      </c>
      <c r="C87" s="12" t="s">
        <v>125</v>
      </c>
      <c r="D87" s="30"/>
      <c r="E87" s="15"/>
      <c r="F87" s="3">
        <v>200000</v>
      </c>
    </row>
    <row r="88" spans="1:6" s="14" customFormat="1" ht="12.75" customHeight="1">
      <c r="A88" s="19" t="s">
        <v>127</v>
      </c>
      <c r="B88" s="19"/>
      <c r="C88" s="19"/>
      <c r="D88" s="27"/>
      <c r="E88" s="45"/>
      <c r="F88" s="46">
        <f>SUM(F87)</f>
        <v>200000</v>
      </c>
    </row>
    <row r="89" spans="1:6">
      <c r="A89" s="21" t="s">
        <v>160</v>
      </c>
      <c r="B89" s="12" t="s">
        <v>128</v>
      </c>
      <c r="C89" s="12" t="s">
        <v>129</v>
      </c>
      <c r="D89" s="28"/>
      <c r="E89" s="29"/>
      <c r="F89" s="3">
        <v>445.28</v>
      </c>
    </row>
    <row r="90" spans="1:6">
      <c r="A90" s="21"/>
      <c r="B90" s="12" t="s">
        <v>130</v>
      </c>
      <c r="C90" s="12" t="s">
        <v>31</v>
      </c>
      <c r="D90" s="28"/>
      <c r="E90" s="29"/>
      <c r="F90" s="3">
        <v>250</v>
      </c>
    </row>
    <row r="91" spans="1:6" s="14" customFormat="1" ht="12.75" customHeight="1">
      <c r="A91" s="19" t="s">
        <v>161</v>
      </c>
      <c r="B91" s="19"/>
      <c r="C91" s="19"/>
      <c r="D91" s="27"/>
      <c r="E91" s="45"/>
      <c r="F91" s="46">
        <f>SUM(F89:F90)</f>
        <v>695.28</v>
      </c>
    </row>
    <row r="92" spans="1:6">
      <c r="A92" s="21" t="s">
        <v>158</v>
      </c>
      <c r="B92" s="35" t="s">
        <v>134</v>
      </c>
      <c r="C92" s="31" t="s">
        <v>131</v>
      </c>
      <c r="D92" s="37">
        <v>75.78</v>
      </c>
      <c r="E92" s="38">
        <v>10</v>
      </c>
      <c r="F92" s="42">
        <f>SUM(D92*E92)</f>
        <v>757.8</v>
      </c>
    </row>
    <row r="93" spans="1:6">
      <c r="A93" s="21"/>
      <c r="B93" s="35"/>
      <c r="C93" s="31" t="s">
        <v>132</v>
      </c>
      <c r="D93" s="37">
        <v>20.05</v>
      </c>
      <c r="E93" s="38">
        <v>15</v>
      </c>
      <c r="F93" s="42">
        <f>SUM(D93*E93)</f>
        <v>300.75</v>
      </c>
    </row>
    <row r="94" spans="1:6">
      <c r="A94" s="21"/>
      <c r="B94" s="35"/>
      <c r="C94" s="31" t="s">
        <v>133</v>
      </c>
      <c r="D94" s="37">
        <v>187.5</v>
      </c>
      <c r="E94" s="38">
        <v>25</v>
      </c>
      <c r="F94" s="42">
        <f>SUM(D94*E94)</f>
        <v>4687.5</v>
      </c>
    </row>
    <row r="95" spans="1:6">
      <c r="A95" s="21"/>
      <c r="B95" s="35"/>
      <c r="C95" s="31" t="s">
        <v>135</v>
      </c>
      <c r="D95" s="37">
        <v>54.18</v>
      </c>
      <c r="E95" s="38">
        <v>10</v>
      </c>
      <c r="F95" s="42">
        <f>SUM(D95*E95)</f>
        <v>541.79999999999995</v>
      </c>
    </row>
    <row r="96" spans="1:6">
      <c r="A96" s="21"/>
      <c r="B96" s="35" t="s">
        <v>136</v>
      </c>
      <c r="C96" s="31" t="s">
        <v>137</v>
      </c>
      <c r="D96" s="37">
        <v>128</v>
      </c>
      <c r="E96" s="38">
        <v>30</v>
      </c>
      <c r="F96" s="42">
        <f>SUM(D96*E96)</f>
        <v>3840</v>
      </c>
    </row>
    <row r="97" spans="1:6">
      <c r="A97" s="21"/>
      <c r="B97" s="35"/>
      <c r="C97" s="31" t="s">
        <v>138</v>
      </c>
      <c r="D97" s="37">
        <v>147</v>
      </c>
      <c r="E97" s="38">
        <v>5</v>
      </c>
      <c r="F97" s="42">
        <f>SUM(D97*E97)</f>
        <v>735</v>
      </c>
    </row>
    <row r="98" spans="1:6">
      <c r="A98" s="21"/>
      <c r="B98" s="35"/>
      <c r="C98" s="31" t="s">
        <v>139</v>
      </c>
      <c r="D98" s="37">
        <v>109</v>
      </c>
      <c r="E98" s="38">
        <v>20</v>
      </c>
      <c r="F98" s="42">
        <f>SUM(D98*E98)</f>
        <v>2180</v>
      </c>
    </row>
    <row r="99" spans="1:6">
      <c r="A99" s="21"/>
      <c r="B99" s="35"/>
      <c r="C99" s="31" t="s">
        <v>140</v>
      </c>
      <c r="D99" s="37">
        <v>99</v>
      </c>
      <c r="E99" s="38">
        <v>20</v>
      </c>
      <c r="F99" s="42">
        <f>SUM(D99*E99)</f>
        <v>1980</v>
      </c>
    </row>
    <row r="100" spans="1:6">
      <c r="A100" s="21"/>
      <c r="B100" s="35"/>
      <c r="C100" s="31" t="s">
        <v>141</v>
      </c>
      <c r="D100" s="37">
        <v>68</v>
      </c>
      <c r="E100" s="38">
        <v>30</v>
      </c>
      <c r="F100" s="42">
        <f>SUM(D100*E100)</f>
        <v>2040</v>
      </c>
    </row>
    <row r="101" spans="1:6">
      <c r="A101" s="21"/>
      <c r="B101" s="35"/>
      <c r="C101" s="31" t="s">
        <v>142</v>
      </c>
      <c r="D101" s="37">
        <v>115</v>
      </c>
      <c r="E101" s="38">
        <v>30</v>
      </c>
      <c r="F101" s="42">
        <f>SUM(D101*E101)</f>
        <v>3450</v>
      </c>
    </row>
    <row r="102" spans="1:6">
      <c r="A102" s="21"/>
      <c r="B102" s="36" t="s">
        <v>143</v>
      </c>
      <c r="C102" s="31" t="s">
        <v>145</v>
      </c>
      <c r="D102" s="37">
        <v>7.44</v>
      </c>
      <c r="E102" s="38">
        <v>99.5</v>
      </c>
      <c r="F102" s="42">
        <f>SUM(D102*E102)</f>
        <v>740.28000000000009</v>
      </c>
    </row>
    <row r="103" spans="1:6">
      <c r="A103" s="21"/>
      <c r="B103" s="36"/>
      <c r="C103" s="32" t="s">
        <v>146</v>
      </c>
      <c r="D103" s="37">
        <v>14.8</v>
      </c>
      <c r="E103" s="38">
        <v>105</v>
      </c>
      <c r="F103" s="42">
        <f>SUM(D103*E103)</f>
        <v>1554</v>
      </c>
    </row>
    <row r="104" spans="1:6">
      <c r="A104" s="21"/>
      <c r="B104" s="36"/>
      <c r="C104" s="31" t="s">
        <v>148</v>
      </c>
      <c r="D104" s="37">
        <v>15.8</v>
      </c>
      <c r="E104" s="38">
        <v>110</v>
      </c>
      <c r="F104" s="42">
        <f>SUM(D104*E104)</f>
        <v>1738</v>
      </c>
    </row>
    <row r="105" spans="1:6">
      <c r="A105" s="21"/>
      <c r="B105" s="36"/>
      <c r="C105" s="31" t="s">
        <v>147</v>
      </c>
      <c r="D105" s="37">
        <v>12.9</v>
      </c>
      <c r="E105" s="38">
        <v>601</v>
      </c>
      <c r="F105" s="42">
        <f>SUM(D105*E105)</f>
        <v>7752.9000000000005</v>
      </c>
    </row>
    <row r="106" spans="1:6">
      <c r="A106" s="21"/>
      <c r="B106" s="36"/>
      <c r="C106" s="31" t="s">
        <v>149</v>
      </c>
      <c r="D106" s="37">
        <v>12.5</v>
      </c>
      <c r="E106" s="38">
        <v>100</v>
      </c>
      <c r="F106" s="42">
        <f>SUM(D106*E106)</f>
        <v>1250</v>
      </c>
    </row>
    <row r="107" spans="1:6">
      <c r="A107" s="21"/>
      <c r="B107" s="36"/>
      <c r="C107" s="31" t="s">
        <v>150</v>
      </c>
      <c r="D107" s="37">
        <v>14.9</v>
      </c>
      <c r="E107" s="38">
        <v>35</v>
      </c>
      <c r="F107" s="42">
        <f>SUM(D107*E107)</f>
        <v>521.5</v>
      </c>
    </row>
    <row r="108" spans="1:6">
      <c r="A108" s="21"/>
      <c r="B108" s="36"/>
      <c r="C108" s="31" t="s">
        <v>144</v>
      </c>
      <c r="D108" s="37">
        <v>45.7</v>
      </c>
      <c r="E108" s="38">
        <v>30</v>
      </c>
      <c r="F108" s="42">
        <f>SUM(D108*E108)</f>
        <v>1371</v>
      </c>
    </row>
    <row r="109" spans="1:6">
      <c r="A109" s="21"/>
      <c r="B109" s="36"/>
      <c r="C109" s="31" t="s">
        <v>151</v>
      </c>
      <c r="D109" s="37">
        <v>71.5</v>
      </c>
      <c r="E109" s="38">
        <v>10.4</v>
      </c>
      <c r="F109" s="42">
        <f>SUM(D109*E109)</f>
        <v>743.6</v>
      </c>
    </row>
    <row r="110" spans="1:6">
      <c r="A110" s="21"/>
      <c r="B110" s="36"/>
      <c r="C110" s="31" t="s">
        <v>152</v>
      </c>
      <c r="D110" s="37">
        <v>68</v>
      </c>
      <c r="E110" s="38">
        <v>50</v>
      </c>
      <c r="F110" s="42">
        <f>SUM(D110*E110)</f>
        <v>3400</v>
      </c>
    </row>
    <row r="111" spans="1:6">
      <c r="A111" s="21"/>
      <c r="B111" s="10" t="s">
        <v>153</v>
      </c>
      <c r="C111" s="34" t="s">
        <v>154</v>
      </c>
      <c r="D111" s="39">
        <v>47.31</v>
      </c>
      <c r="E111" s="38">
        <v>99.36</v>
      </c>
      <c r="F111" s="42">
        <f>SUM(D111*E111)</f>
        <v>4700.7215999999999</v>
      </c>
    </row>
    <row r="112" spans="1:6">
      <c r="A112" s="21"/>
      <c r="B112" s="51" t="s">
        <v>155</v>
      </c>
      <c r="C112" s="33" t="s">
        <v>156</v>
      </c>
      <c r="D112" s="39">
        <f t="shared" ref="D112:D113" si="0">F112/E112</f>
        <v>1.5982383419689119</v>
      </c>
      <c r="E112" s="40">
        <v>16212</v>
      </c>
      <c r="F112" s="39">
        <v>25910.639999999999</v>
      </c>
    </row>
    <row r="113" spans="1:6">
      <c r="A113" s="21"/>
      <c r="B113" s="51"/>
      <c r="C113" s="33" t="s">
        <v>157</v>
      </c>
      <c r="D113" s="39">
        <f t="shared" si="0"/>
        <v>0.39838206266962745</v>
      </c>
      <c r="E113" s="40">
        <v>16212</v>
      </c>
      <c r="F113" s="39">
        <v>6458.57</v>
      </c>
    </row>
    <row r="114" spans="1:6" s="7" customFormat="1" ht="10.5">
      <c r="A114" s="52" t="s">
        <v>159</v>
      </c>
      <c r="B114" s="52"/>
      <c r="C114" s="52"/>
      <c r="D114" s="18"/>
      <c r="E114" s="18"/>
      <c r="F114" s="5">
        <f>SUM(F92:F113)</f>
        <v>76654.061599999986</v>
      </c>
    </row>
    <row r="115" spans="1:6" s="7" customFormat="1" ht="17.25" customHeight="1">
      <c r="A115" s="19" t="s">
        <v>15</v>
      </c>
      <c r="B115" s="19"/>
      <c r="C115" s="19"/>
      <c r="D115" s="18"/>
      <c r="E115" s="18"/>
      <c r="F115" s="5">
        <f>SUM(F26+F82+F86+F88+F91+F114)</f>
        <v>1121082.4447880001</v>
      </c>
    </row>
    <row r="119" spans="1:6">
      <c r="A119" s="6" t="s">
        <v>16</v>
      </c>
      <c r="E119" s="7" t="s">
        <v>17</v>
      </c>
    </row>
    <row r="121" spans="1:6">
      <c r="A121" s="8" t="s">
        <v>18</v>
      </c>
    </row>
    <row r="122" spans="1:6">
      <c r="A122" s="4" t="s">
        <v>19</v>
      </c>
    </row>
    <row r="123" spans="1:6">
      <c r="A123" s="8">
        <v>552014</v>
      </c>
    </row>
  </sheetData>
  <mergeCells count="30">
    <mergeCell ref="A92:A113"/>
    <mergeCell ref="B112:B113"/>
    <mergeCell ref="A114:C114"/>
    <mergeCell ref="A115:C115"/>
    <mergeCell ref="B96:B101"/>
    <mergeCell ref="B92:B95"/>
    <mergeCell ref="B102:B110"/>
    <mergeCell ref="A86:C86"/>
    <mergeCell ref="A88:C88"/>
    <mergeCell ref="A91:C91"/>
    <mergeCell ref="A89:A90"/>
    <mergeCell ref="A82:C82"/>
    <mergeCell ref="A27:A81"/>
    <mergeCell ref="A83:A85"/>
    <mergeCell ref="B83:B85"/>
    <mergeCell ref="B64:B69"/>
    <mergeCell ref="B70:B71"/>
    <mergeCell ref="B72:B73"/>
    <mergeCell ref="B74:B75"/>
    <mergeCell ref="B76:B81"/>
    <mergeCell ref="A26:C26"/>
    <mergeCell ref="B44:B51"/>
    <mergeCell ref="B53:B57"/>
    <mergeCell ref="B58:B63"/>
    <mergeCell ref="B6:B9"/>
    <mergeCell ref="B14:B24"/>
    <mergeCell ref="A6:A25"/>
    <mergeCell ref="A3:E3"/>
    <mergeCell ref="A1:E1"/>
    <mergeCell ref="A2:E2"/>
  </mergeCells>
  <pageMargins left="0.83" right="0.19685039370078741" top="0.69" bottom="0.66" header="0.31496062992125984" footer="0.19685039370078741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09-13.08.21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kab-339-Panchak</cp:lastModifiedBy>
  <cp:lastPrinted>2021-08-16T12:05:21Z</cp:lastPrinted>
  <dcterms:created xsi:type="dcterms:W3CDTF">2020-02-17T11:41:38Z</dcterms:created>
  <dcterms:modified xsi:type="dcterms:W3CDTF">2021-08-16T12:06:00Z</dcterms:modified>
</cp:coreProperties>
</file>