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<sst xmlns="http://schemas.openxmlformats.org/spreadsheetml/2006/main" count="153" uniqueCount="143">
  <si>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</si>
  <si>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</si>
  <si>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</si>
  <si>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</si>
  <si>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Всього:</t>
  </si>
  <si>
    <t>Найменування товару , чи послуг</t>
  </si>
  <si>
    <t>Ціна за одиницю</t>
  </si>
  <si>
    <t>Загальна вартість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</si>
  <si>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</si>
  <si>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</si>
  <si>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</si>
  <si>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</si>
  <si>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ПП Рідна земля ІФ</t>
  </si>
  <si>
    <t>сир кисломолочний</t>
  </si>
  <si>
    <t>сметана</t>
  </si>
  <si>
    <t>М'ясо свинини (кг)</t>
  </si>
  <si>
    <t>М'ясо яловичини (кг)</t>
  </si>
  <si>
    <t>ФОП Головатюк С.В.</t>
  </si>
  <si>
    <t>Чверть куряча (кг)</t>
  </si>
  <si>
    <t>Ковбаса варена "Лікарська" (кг)</t>
  </si>
  <si>
    <t>Сарделі Шкільні (кг)</t>
  </si>
  <si>
    <t>Філе птиці (кг)</t>
  </si>
  <si>
    <t>Повидло фруктове (кг)</t>
  </si>
  <si>
    <t>ДМП "Івано-Франківськтеплокомуненерго"</t>
  </si>
  <si>
    <t>Всього</t>
  </si>
  <si>
    <t>масло 72,5%</t>
  </si>
  <si>
    <t>молоко 2,5%</t>
  </si>
  <si>
    <t>Капуста білокачанна</t>
  </si>
  <si>
    <t xml:space="preserve">Медтехніка </t>
  </si>
  <si>
    <t>за збирання та утилізацію відходів пластмаси</t>
  </si>
  <si>
    <t>Центр легеневих захворювань</t>
  </si>
  <si>
    <t>за теплопостачання</t>
  </si>
  <si>
    <t>КНП  "Прикарпатський обласний центр служби крові ІФ ОР"</t>
  </si>
  <si>
    <t>Донорам</t>
  </si>
  <si>
    <t>Компенсація за харчування згідно ЗУ "Про донорство крові та її компонентів"</t>
  </si>
  <si>
    <t>Разом:</t>
  </si>
  <si>
    <t>Головний бухгалтер:</t>
  </si>
  <si>
    <t>Дутка О.Й.</t>
  </si>
  <si>
    <t>Виконавець:</t>
  </si>
  <si>
    <t>Ольга Панчак</t>
  </si>
  <si>
    <t>за період 07.06.2021  по 13.06.2021р.</t>
  </si>
  <si>
    <t>Перетікання реактивної енергії</t>
  </si>
  <si>
    <t>АТ "Прикарпаттяобленерго" Південна</t>
  </si>
  <si>
    <t>Розподіл електроенергії</t>
  </si>
  <si>
    <t>яйце столове</t>
  </si>
  <si>
    <t>буряк столовий</t>
  </si>
  <si>
    <t>Електрична енергія</t>
  </si>
  <si>
    <t>ФОП Корнійчук С.А.</t>
  </si>
  <si>
    <t>рукавички оглядові нітрилові одноразового використання, необпудровані, нестерильні NITRYLEX BASIC, розміри Л.  Виробник - малайзія. Колір -blue, товар в пачках по 100пар.</t>
  </si>
  <si>
    <t>рукавички оглядові нітрилові одноразового використання, необпудровані, нестерильні NITRYLEX BASIC, розміри М.  Виробник - малайзія. Колір -blue, товар в пачках по 100пар.</t>
  </si>
  <si>
    <t>рукавички оглядові нітрилові одноразового використання, необпудровані, нестерильні NITRYLEX BASIC, розміри C.  Виробник - малайзія. Колір -blue, товар в пачках по 100пар.</t>
  </si>
  <si>
    <t>ФОП Закарьяєва Т.В.</t>
  </si>
  <si>
    <t>Халат медичний (для відвідувача) на завязках довжиною 120см (розмір 50-52(L) "Cлавна" (cпандбонд - 30г/м2) нестерильний, індивідуальна упаковка</t>
  </si>
  <si>
    <t>Маска медична трьохшарова на резинках (в упаковці 50шт) "Cлавна" (спанбонд=фільтруючий шар - мелтблаун) нестерильна</t>
  </si>
  <si>
    <t>Бахіли медичнв низькі (в упаковці 50пар) "Cлавна" (поліетилен-8г/м2) нестерильні</t>
  </si>
  <si>
    <t>Набір маніпуляційний для взяття венозної крові №3 "Cлавна" стерильний</t>
  </si>
  <si>
    <t>теплове навантаження</t>
  </si>
  <si>
    <t>ПАТ "КАТП-0928"</t>
  </si>
  <si>
    <t>Послуги з вивозу  побутових відходів</t>
  </si>
  <si>
    <t>навантаження та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</si>
  <si>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</si>
  <si>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</si>
  <si>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</si>
  <si>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ТОВ "Прикарпатенерготрейд</t>
  </si>
  <si>
    <t xml:space="preserve"> електрична енергія</t>
  </si>
  <si>
    <t>АТ "Прикарпаттяобленерго"</t>
  </si>
  <si>
    <t>розподіл електроенергії</t>
  </si>
  <si>
    <t>ПрАТ  КАТП 0928</t>
  </si>
  <si>
    <t>вивіз сміття</t>
  </si>
  <si>
    <t>П-ць Зелінський</t>
  </si>
  <si>
    <t>програмне забезпечення</t>
  </si>
  <si>
    <t>ДПНТУ "Уарнет"</t>
  </si>
  <si>
    <t>інтернет</t>
  </si>
  <si>
    <t>ТзОВ "Левіль"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</si>
  <si>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</si>
  <si>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</si>
  <si>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</si>
  <si>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</si>
  <si>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</si>
  <si>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</si>
  <si>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</si>
  <si>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</si>
  <si>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</si>
  <si>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</si>
  <si>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"Інте+B19:D35ртелеком"</t>
  </si>
  <si>
    <t>зв'язок</t>
  </si>
  <si>
    <t>ФОП Ільченко Є.О.</t>
  </si>
  <si>
    <t xml:space="preserve">Рукавички нітрилові </t>
  </si>
  <si>
    <t>ПП»Гаврильчук М.»</t>
  </si>
  <si>
    <t>Підгузки Супер сені L</t>
  </si>
  <si>
    <t>16.66</t>
  </si>
  <si>
    <t>Підгузки Супер Сені М</t>
  </si>
  <si>
    <t>Аскорбінова к-та 2,0</t>
  </si>
  <si>
    <t>Гідазепам таб. 0,05</t>
  </si>
  <si>
    <t xml:space="preserve">Еглоніл 50мг </t>
  </si>
  <si>
    <t>Кветіксол таб. 100мг</t>
  </si>
  <si>
    <t>Міасер 10мг</t>
  </si>
  <si>
    <t>Неогабін 75мг</t>
  </si>
  <si>
    <t>Пиридоксина г/х 1мл</t>
  </si>
  <si>
    <t>Сон-найт 15мг</t>
  </si>
  <si>
    <t>Тіаміна хлорид 1мл</t>
  </si>
  <si>
    <t>КНП "ПОКЦПЗ ІФ ОР"(Психлікарня№3)</t>
  </si>
  <si>
    <t>КП  Івано-Франківський водоекотехпром</t>
  </si>
  <si>
    <t>за водовіддведення</t>
  </si>
  <si>
    <t>за водопостачання</t>
  </si>
  <si>
    <t>АТ "Оператор газорозпридільної си-ми "Івано-Франківськгаз""</t>
  </si>
  <si>
    <t>за розподіл природнього газу</t>
  </si>
  <si>
    <t xml:space="preserve">ТзОВ "СЕРВІС ГРУПП ЛТД" </t>
  </si>
  <si>
    <t>за природній газ</t>
  </si>
  <si>
    <t>Централізована бухгалтерія при департаменті охорони здоров'я</t>
  </si>
  <si>
    <t>ФОП Дорошенко Л.І.</t>
  </si>
  <si>
    <t>Папка на гумках</t>
  </si>
  <si>
    <t>Лоток вертикальний</t>
  </si>
  <si>
    <t>Степлер металевий</t>
  </si>
  <si>
    <t>Ручка масляна синя</t>
  </si>
  <si>
    <t>Ручка масляна фіолетова</t>
  </si>
  <si>
    <t>Лоток горизонтальний</t>
  </si>
  <si>
    <t>Кошик для паперу чорний пластмасовий</t>
  </si>
  <si>
    <t>Діркопробивач пластиковий</t>
  </si>
  <si>
    <t>Калькулятор</t>
  </si>
  <si>
    <t>Антистеплер</t>
  </si>
  <si>
    <t>Олівець графічний з гумкою</t>
  </si>
  <si>
    <t>Сегрегатор чорний</t>
  </si>
  <si>
    <t>Сергегатор зелений</t>
  </si>
  <si>
    <t xml:space="preserve">Сегрегатор червоний </t>
  </si>
  <si>
    <t>Сергрегатор вишневий</t>
  </si>
  <si>
    <t>Сегрегатор світло-блакитий</t>
  </si>
  <si>
    <t>Ручка гелева чорна</t>
  </si>
  <si>
    <t>Ручка гелева синя</t>
  </si>
  <si>
    <t>Ручка кулькова</t>
  </si>
  <si>
    <t>Ручка кулькова синя на кнопці</t>
  </si>
  <si>
    <t>Діркопробивач метал+пластик</t>
  </si>
  <si>
    <t>Блокнот</t>
  </si>
  <si>
    <t>Папір для нотаток не проклеєний білий</t>
  </si>
  <si>
    <t>Папір для нотаток не проклеєний крафт</t>
  </si>
  <si>
    <t>Сегрегатор червоний</t>
  </si>
  <si>
    <t>ТОВ "ЮТІМ"</t>
  </si>
  <si>
    <t>Послуги інтернет за квітень-травень 2021р.</t>
  </si>
  <si>
    <t>ФОП Дем'янiв В.С.</t>
  </si>
  <si>
    <t>Заправлення, Картридж Xerox Phaser 3052/3260, WC3215/3225 3K, (106P02778, 650N05408) ориг., Картридж</t>
  </si>
  <si>
    <t>Регенерацiя картриджа Canon 725; 712; Starter 0,7K,  Classiс, НР; 0,7К, Classiс</t>
  </si>
  <si>
    <t>Регенерацiя картриджа Сanon 103/303/703; 2К,  Classiс, Canon 725 1,6К, Classiс; НР (СВ435А) 1,5К, Classiс</t>
  </si>
  <si>
    <t>Всього по централізованій бухгалтерії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</si>
</sst>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  <numFmt numFmtId="215" formatCode="0.0000000"/>
  </numFmts>
  <fonts count="5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vertical="top" wrapText="1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33" borderId="14" xfId="0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2" fontId="48" fillId="0" borderId="1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81" fontId="10" fillId="0" borderId="12" xfId="0" applyNumberFormat="1" applyFont="1" applyBorder="1" applyAlignment="1">
      <alignment horizontal="center"/>
    </xf>
    <xf numFmtId="215" fontId="10" fillId="0" borderId="13" xfId="0" applyNumberFormat="1" applyFont="1" applyBorder="1" applyAlignment="1">
      <alignment horizont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right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 shrinkToFi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 shrinkToFit="1"/>
    </xf>
    <xf numFmtId="0" fontId="48" fillId="0" borderId="14" xfId="0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2" fontId="10" fillId="0" borderId="25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10" fillId="0" borderId="27" xfId="0" applyFont="1" applyBorder="1" applyAlignment="1">
      <alignment/>
    </xf>
    <xf numFmtId="0" fontId="9" fillId="0" borderId="27" xfId="0" applyFont="1" applyBorder="1" applyAlignment="1">
      <alignment/>
    </xf>
    <xf numFmtId="2" fontId="9" fillId="0" borderId="37" xfId="0" applyNumberFormat="1" applyFont="1" applyBorder="1" applyAlignment="1">
      <alignment horizontal="center"/>
    </xf>
    <xf numFmtId="0" fontId="2" fillId="0" borderId="21" xfId="0" applyFont="1" applyFill="1" applyBorder="1" applyAlignment="1">
      <alignment vertical="top" wrapText="1"/>
    </xf>
    <xf numFmtId="4" fontId="48" fillId="0" borderId="15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2" fontId="48" fillId="0" borderId="17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top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2"/>
  <sheetViews>
    <sheetView tabSelected="1" zoomScalePageLayoutView="0" workbookViewId="0" topLeftCell="A10">
      <selection activeCell="B109" sqref="B109:D112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8" customHeight="1" thickBot="1">
      <c r="A3" s="4"/>
      <c r="B3" s="53" t="s">
        <v>3</v>
      </c>
      <c r="C3" s="54"/>
      <c r="D3" s="54"/>
      <c r="E3" s="54"/>
      <c r="F3" s="54"/>
      <c r="G3" s="55"/>
    </row>
    <row r="4" spans="1:7" s="1" customFormat="1" ht="15.75" customHeight="1" thickBot="1">
      <c r="A4" s="4"/>
      <c r="B4" s="56" t="s">
        <v>40</v>
      </c>
      <c r="C4" s="57"/>
      <c r="D4" s="58"/>
      <c r="E4" s="57"/>
      <c r="F4" s="57"/>
      <c r="G4" s="59"/>
    </row>
    <row r="5" spans="1:7" ht="27.75" customHeight="1" thickBot="1">
      <c r="A5" s="63"/>
      <c r="B5" s="64" t="s">
        <v>0</v>
      </c>
      <c r="C5" s="65" t="s">
        <v>1</v>
      </c>
      <c r="D5" s="66" t="s">
        <v>5</v>
      </c>
      <c r="E5" s="65" t="s">
        <v>6</v>
      </c>
      <c r="F5" s="65" t="s">
        <v>2</v>
      </c>
      <c r="G5" s="67" t="s">
        <v>7</v>
      </c>
    </row>
    <row r="6" spans="1:7" ht="12.75" customHeight="1">
      <c r="A6" s="26">
        <v>1</v>
      </c>
      <c r="B6" s="50" t="s">
        <v>8</v>
      </c>
      <c r="C6" s="74" t="s">
        <v>9</v>
      </c>
      <c r="D6" s="13" t="s">
        <v>10</v>
      </c>
      <c r="E6" s="17">
        <v>14.21</v>
      </c>
      <c r="F6" s="17">
        <v>128.8</v>
      </c>
      <c r="G6" s="14">
        <f aca="true" t="shared" si="0" ref="G6:G20">F6*E6</f>
        <v>1830.2480000000003</v>
      </c>
    </row>
    <row r="7" spans="1:7" ht="12.75">
      <c r="A7" s="27"/>
      <c r="B7" s="51"/>
      <c r="C7" s="75"/>
      <c r="D7" s="16" t="s">
        <v>11</v>
      </c>
      <c r="E7" s="18">
        <v>13.81</v>
      </c>
      <c r="F7" s="18">
        <v>79.2</v>
      </c>
      <c r="G7" s="19">
        <f t="shared" si="0"/>
        <v>1093.7520000000002</v>
      </c>
    </row>
    <row r="8" spans="1:7" ht="12.75">
      <c r="A8" s="28"/>
      <c r="B8" s="51"/>
      <c r="C8" s="75"/>
      <c r="D8" s="11" t="s">
        <v>25</v>
      </c>
      <c r="E8" s="9">
        <v>187.5</v>
      </c>
      <c r="F8" s="9">
        <v>20</v>
      </c>
      <c r="G8" s="19">
        <f t="shared" si="0"/>
        <v>3750</v>
      </c>
    </row>
    <row r="9" spans="1:7" ht="12.75">
      <c r="A9" s="28"/>
      <c r="B9" s="51"/>
      <c r="C9" s="76"/>
      <c r="D9" s="11" t="s">
        <v>26</v>
      </c>
      <c r="E9" s="9">
        <v>20.05</v>
      </c>
      <c r="F9" s="9">
        <v>18</v>
      </c>
      <c r="G9" s="19">
        <f t="shared" si="0"/>
        <v>360.90000000000003</v>
      </c>
    </row>
    <row r="10" spans="1:7" ht="12.75">
      <c r="A10" s="28"/>
      <c r="B10" s="51"/>
      <c r="C10" s="45" t="s">
        <v>12</v>
      </c>
      <c r="D10" s="11" t="s">
        <v>14</v>
      </c>
      <c r="E10" s="9">
        <v>56.15</v>
      </c>
      <c r="F10" s="9">
        <v>6</v>
      </c>
      <c r="G10" s="19">
        <f t="shared" si="0"/>
        <v>336.9</v>
      </c>
    </row>
    <row r="11" spans="1:7" ht="12.75">
      <c r="A11" s="28"/>
      <c r="B11" s="51"/>
      <c r="C11" s="46"/>
      <c r="D11" s="11" t="s">
        <v>13</v>
      </c>
      <c r="E11" s="9">
        <v>75.78</v>
      </c>
      <c r="F11" s="9">
        <v>7</v>
      </c>
      <c r="G11" s="19">
        <f t="shared" si="0"/>
        <v>530.46</v>
      </c>
    </row>
    <row r="12" spans="1:7" ht="12.75">
      <c r="A12" s="28"/>
      <c r="B12" s="51"/>
      <c r="C12" s="46"/>
      <c r="D12" s="11" t="s">
        <v>15</v>
      </c>
      <c r="E12" s="9">
        <v>128</v>
      </c>
      <c r="F12" s="9">
        <v>30</v>
      </c>
      <c r="G12" s="19">
        <f t="shared" si="0"/>
        <v>3840</v>
      </c>
    </row>
    <row r="13" spans="1:7" ht="12.75">
      <c r="A13" s="28"/>
      <c r="B13" s="51"/>
      <c r="C13" s="47"/>
      <c r="D13" s="11" t="s">
        <v>16</v>
      </c>
      <c r="E13" s="9">
        <v>147</v>
      </c>
      <c r="F13" s="9">
        <v>30</v>
      </c>
      <c r="G13" s="19">
        <f t="shared" si="0"/>
        <v>4410</v>
      </c>
    </row>
    <row r="14" spans="1:7" ht="12.75">
      <c r="A14" s="28"/>
      <c r="B14" s="51"/>
      <c r="C14" s="45" t="s">
        <v>17</v>
      </c>
      <c r="D14" s="11" t="s">
        <v>18</v>
      </c>
      <c r="E14" s="9">
        <v>68</v>
      </c>
      <c r="F14" s="9">
        <v>20</v>
      </c>
      <c r="G14" s="19">
        <f t="shared" si="0"/>
        <v>1360</v>
      </c>
    </row>
    <row r="15" spans="1:7" ht="12.75">
      <c r="A15" s="28"/>
      <c r="B15" s="51"/>
      <c r="C15" s="46"/>
      <c r="D15" s="11" t="s">
        <v>19</v>
      </c>
      <c r="E15" s="9">
        <v>109</v>
      </c>
      <c r="F15" s="9">
        <v>20</v>
      </c>
      <c r="G15" s="19">
        <f t="shared" si="0"/>
        <v>2180</v>
      </c>
    </row>
    <row r="16" spans="1:7" ht="12.75">
      <c r="A16" s="28"/>
      <c r="B16" s="51"/>
      <c r="C16" s="46"/>
      <c r="D16" s="11" t="s">
        <v>20</v>
      </c>
      <c r="E16" s="9">
        <v>99</v>
      </c>
      <c r="F16" s="9">
        <v>20</v>
      </c>
      <c r="G16" s="19">
        <f t="shared" si="0"/>
        <v>1980</v>
      </c>
    </row>
    <row r="17" spans="1:7" ht="12.75">
      <c r="A17" s="28"/>
      <c r="B17" s="51"/>
      <c r="C17" s="46"/>
      <c r="D17" s="11" t="s">
        <v>21</v>
      </c>
      <c r="E17" s="9">
        <v>115</v>
      </c>
      <c r="F17" s="9">
        <v>30</v>
      </c>
      <c r="G17" s="19">
        <f t="shared" si="0"/>
        <v>3450</v>
      </c>
    </row>
    <row r="18" spans="1:7" ht="12.75">
      <c r="A18" s="28"/>
      <c r="B18" s="51"/>
      <c r="C18" s="46"/>
      <c r="D18" s="11" t="s">
        <v>22</v>
      </c>
      <c r="E18" s="9">
        <v>39.83</v>
      </c>
      <c r="F18" s="9"/>
      <c r="G18" s="19">
        <v>1195</v>
      </c>
    </row>
    <row r="19" spans="1:7" ht="12.75">
      <c r="A19" s="28"/>
      <c r="B19" s="51"/>
      <c r="C19" s="46"/>
      <c r="D19" s="11" t="s">
        <v>27</v>
      </c>
      <c r="E19" s="9">
        <v>11.5</v>
      </c>
      <c r="F19" s="9">
        <v>95</v>
      </c>
      <c r="G19" s="19">
        <f t="shared" si="0"/>
        <v>1092.5</v>
      </c>
    </row>
    <row r="20" spans="1:7" ht="12.75">
      <c r="A20" s="28"/>
      <c r="B20" s="51"/>
      <c r="C20" s="46"/>
      <c r="D20" s="10" t="s">
        <v>44</v>
      </c>
      <c r="E20" s="9">
        <v>1.98</v>
      </c>
      <c r="F20" s="9">
        <v>360</v>
      </c>
      <c r="G20" s="19">
        <f t="shared" si="0"/>
        <v>712.8</v>
      </c>
    </row>
    <row r="21" spans="1:7" ht="12.75">
      <c r="A21" s="28"/>
      <c r="B21" s="51"/>
      <c r="C21" s="47"/>
      <c r="D21" s="11" t="s">
        <v>45</v>
      </c>
      <c r="E21" s="9">
        <v>16</v>
      </c>
      <c r="F21" s="9">
        <v>100</v>
      </c>
      <c r="G21" s="20">
        <f>E21*F21</f>
        <v>1600</v>
      </c>
    </row>
    <row r="22" spans="1:7" ht="12.75">
      <c r="A22" s="28"/>
      <c r="B22" s="51"/>
      <c r="C22" s="45" t="s">
        <v>28</v>
      </c>
      <c r="D22" s="11" t="s">
        <v>29</v>
      </c>
      <c r="E22" s="9">
        <v>672</v>
      </c>
      <c r="F22" s="9"/>
      <c r="G22" s="20">
        <v>672</v>
      </c>
    </row>
    <row r="23" spans="1:7" ht="12.75">
      <c r="A23" s="28"/>
      <c r="B23" s="51"/>
      <c r="C23" s="46"/>
      <c r="D23" s="11" t="s">
        <v>46</v>
      </c>
      <c r="E23" s="69">
        <v>1.84989</v>
      </c>
      <c r="F23" s="9">
        <v>11756</v>
      </c>
      <c r="G23" s="20">
        <f>E23*F23</f>
        <v>21747.30684</v>
      </c>
    </row>
    <row r="24" spans="1:7" ht="12.75">
      <c r="A24" s="28"/>
      <c r="B24" s="51"/>
      <c r="C24" s="47"/>
      <c r="D24" s="11" t="s">
        <v>41</v>
      </c>
      <c r="E24" s="69">
        <v>0.087778</v>
      </c>
      <c r="F24" s="9">
        <v>8894</v>
      </c>
      <c r="G24" s="20">
        <f>E24*F24</f>
        <v>780.6975319999999</v>
      </c>
    </row>
    <row r="25" spans="1:7" ht="13.5" thickBot="1">
      <c r="A25" s="29"/>
      <c r="B25" s="52"/>
      <c r="C25" s="40" t="s">
        <v>42</v>
      </c>
      <c r="D25" s="12" t="s">
        <v>43</v>
      </c>
      <c r="E25" s="70">
        <v>1.531464</v>
      </c>
      <c r="F25" s="21">
        <v>11756</v>
      </c>
      <c r="G25" s="22">
        <f>E25*F25</f>
        <v>18003.890784</v>
      </c>
    </row>
    <row r="26" spans="1:7" ht="13.5" thickBot="1">
      <c r="A26" s="8"/>
      <c r="B26" s="23"/>
      <c r="C26" s="23" t="s">
        <v>4</v>
      </c>
      <c r="D26" s="71"/>
      <c r="E26" s="72"/>
      <c r="F26" s="72"/>
      <c r="G26" s="73">
        <f>SUM(G6:G25)</f>
        <v>70926.455156</v>
      </c>
    </row>
    <row r="27" spans="1:7" ht="57" customHeight="1">
      <c r="A27" s="4"/>
      <c r="B27" s="60" t="s">
        <v>32</v>
      </c>
      <c r="C27" s="81" t="s">
        <v>47</v>
      </c>
      <c r="D27" s="82" t="s">
        <v>48</v>
      </c>
      <c r="E27" s="83">
        <v>7</v>
      </c>
      <c r="F27" s="83">
        <v>100</v>
      </c>
      <c r="G27" s="33">
        <f aca="true" t="shared" si="1" ref="G27:G33">E27*F27</f>
        <v>700</v>
      </c>
    </row>
    <row r="28" spans="1:7" ht="67.5">
      <c r="A28" s="24"/>
      <c r="B28" s="88"/>
      <c r="C28" s="43"/>
      <c r="D28" s="77" t="s">
        <v>49</v>
      </c>
      <c r="E28" s="78">
        <v>7</v>
      </c>
      <c r="F28" s="78">
        <v>400</v>
      </c>
      <c r="G28" s="34">
        <f t="shared" si="1"/>
        <v>2800</v>
      </c>
    </row>
    <row r="29" spans="1:7" ht="60" customHeight="1">
      <c r="A29" s="24"/>
      <c r="B29" s="61"/>
      <c r="C29" s="43"/>
      <c r="D29" s="77" t="s">
        <v>50</v>
      </c>
      <c r="E29" s="78">
        <v>7</v>
      </c>
      <c r="F29" s="78">
        <v>500</v>
      </c>
      <c r="G29" s="34">
        <f t="shared" si="1"/>
        <v>3500</v>
      </c>
    </row>
    <row r="30" spans="1:7" ht="45">
      <c r="A30" s="24"/>
      <c r="B30" s="61"/>
      <c r="C30" s="44" t="s">
        <v>51</v>
      </c>
      <c r="D30" s="77" t="s">
        <v>52</v>
      </c>
      <c r="E30" s="78">
        <v>19.55</v>
      </c>
      <c r="F30" s="78">
        <v>300</v>
      </c>
      <c r="G30" s="84">
        <f t="shared" si="1"/>
        <v>5865</v>
      </c>
    </row>
    <row r="31" spans="1:7" ht="45">
      <c r="A31" s="24"/>
      <c r="B31" s="61"/>
      <c r="C31" s="48"/>
      <c r="D31" s="77" t="s">
        <v>53</v>
      </c>
      <c r="E31" s="78">
        <v>1.4</v>
      </c>
      <c r="F31" s="78">
        <v>20000</v>
      </c>
      <c r="G31" s="84">
        <f t="shared" si="1"/>
        <v>28000</v>
      </c>
    </row>
    <row r="32" spans="1:7" ht="33.75">
      <c r="A32" s="24"/>
      <c r="B32" s="61"/>
      <c r="C32" s="49"/>
      <c r="D32" s="77" t="s">
        <v>54</v>
      </c>
      <c r="E32" s="78">
        <v>1.2</v>
      </c>
      <c r="F32" s="78">
        <v>10500</v>
      </c>
      <c r="G32" s="84">
        <f t="shared" si="1"/>
        <v>12600</v>
      </c>
    </row>
    <row r="33" spans="1:7" ht="24.75" customHeight="1">
      <c r="A33" s="24"/>
      <c r="B33" s="61"/>
      <c r="C33" s="42"/>
      <c r="D33" s="77" t="s">
        <v>55</v>
      </c>
      <c r="E33" s="78">
        <v>29</v>
      </c>
      <c r="F33" s="78">
        <v>100</v>
      </c>
      <c r="G33" s="84">
        <f t="shared" si="1"/>
        <v>2900</v>
      </c>
    </row>
    <row r="34" spans="1:7" ht="24" customHeight="1">
      <c r="A34" s="24"/>
      <c r="B34" s="61"/>
      <c r="C34" s="79" t="s">
        <v>33</v>
      </c>
      <c r="D34" s="30" t="s">
        <v>34</v>
      </c>
      <c r="E34" s="25">
        <v>75</v>
      </c>
      <c r="F34" s="31">
        <f>G34/E34</f>
        <v>280</v>
      </c>
      <c r="G34" s="35">
        <v>21000</v>
      </c>
    </row>
    <row r="35" spans="1:7" ht="22.5">
      <c r="A35" s="24"/>
      <c r="B35" s="61"/>
      <c r="C35" s="89" t="s">
        <v>23</v>
      </c>
      <c r="D35" s="30" t="s">
        <v>56</v>
      </c>
      <c r="E35" s="25">
        <v>51731.32</v>
      </c>
      <c r="F35" s="31">
        <v>0.103</v>
      </c>
      <c r="G35" s="35">
        <v>5328.33</v>
      </c>
    </row>
    <row r="36" spans="1:7" ht="12.75">
      <c r="A36" s="24"/>
      <c r="B36" s="61"/>
      <c r="C36" s="80" t="s">
        <v>57</v>
      </c>
      <c r="D36" s="32" t="s">
        <v>58</v>
      </c>
      <c r="E36" s="25">
        <f>G36/F36</f>
        <v>113.08</v>
      </c>
      <c r="F36" s="31">
        <v>12</v>
      </c>
      <c r="G36" s="35">
        <v>1356.96</v>
      </c>
    </row>
    <row r="37" spans="1:7" ht="13.5" thickBot="1">
      <c r="A37" s="24"/>
      <c r="B37" s="61"/>
      <c r="C37" s="62"/>
      <c r="D37" s="85"/>
      <c r="E37" s="86"/>
      <c r="F37" s="41"/>
      <c r="G37" s="87"/>
    </row>
    <row r="38" spans="1:7" ht="13.5" thickBot="1">
      <c r="A38" s="15"/>
      <c r="B38" s="93"/>
      <c r="C38" s="94" t="s">
        <v>24</v>
      </c>
      <c r="D38" s="93"/>
      <c r="E38" s="93"/>
      <c r="F38" s="93"/>
      <c r="G38" s="95">
        <f>SUM(G27:G37)</f>
        <v>84050.29000000001</v>
      </c>
    </row>
    <row r="39" spans="1:7" ht="22.5">
      <c r="A39" s="96"/>
      <c r="B39" s="118" t="s">
        <v>101</v>
      </c>
      <c r="C39" s="110" t="s">
        <v>23</v>
      </c>
      <c r="D39" s="83" t="s">
        <v>59</v>
      </c>
      <c r="E39" s="83">
        <v>1705.97</v>
      </c>
      <c r="F39" s="83">
        <v>202.99</v>
      </c>
      <c r="G39" s="97">
        <v>346300</v>
      </c>
    </row>
    <row r="40" spans="1:7" ht="22.5">
      <c r="A40" s="98"/>
      <c r="B40" s="119"/>
      <c r="C40" s="111" t="s">
        <v>60</v>
      </c>
      <c r="D40" s="78" t="s">
        <v>61</v>
      </c>
      <c r="E40" s="90">
        <v>11.59</v>
      </c>
      <c r="F40" s="78">
        <v>1260</v>
      </c>
      <c r="G40" s="84">
        <v>14600</v>
      </c>
    </row>
    <row r="41" spans="1:7" ht="12.75">
      <c r="A41" s="98"/>
      <c r="B41" s="119"/>
      <c r="C41" s="112"/>
      <c r="D41" s="78" t="s">
        <v>62</v>
      </c>
      <c r="E41" s="90">
        <v>13.66</v>
      </c>
      <c r="F41" s="78">
        <v>1274</v>
      </c>
      <c r="G41" s="84">
        <v>17400</v>
      </c>
    </row>
    <row r="42" spans="1:7" ht="12.75">
      <c r="A42" s="98"/>
      <c r="B42" s="119"/>
      <c r="C42" s="113" t="s">
        <v>63</v>
      </c>
      <c r="D42" s="78" t="s">
        <v>64</v>
      </c>
      <c r="E42" s="90">
        <v>2.30622</v>
      </c>
      <c r="F42" s="78">
        <v>32439</v>
      </c>
      <c r="G42" s="99">
        <v>74503.59</v>
      </c>
    </row>
    <row r="43" spans="1:7" ht="12.75">
      <c r="A43" s="98"/>
      <c r="B43" s="119"/>
      <c r="C43" s="113" t="s">
        <v>65</v>
      </c>
      <c r="D43" s="78" t="s">
        <v>66</v>
      </c>
      <c r="E43" s="90">
        <v>1.531464</v>
      </c>
      <c r="F43" s="78">
        <v>69964</v>
      </c>
      <c r="G43" s="99">
        <v>117566.52</v>
      </c>
    </row>
    <row r="44" spans="1:7" ht="12.75">
      <c r="A44" s="98"/>
      <c r="B44" s="119"/>
      <c r="C44" s="113" t="s">
        <v>67</v>
      </c>
      <c r="D44" s="78" t="s">
        <v>68</v>
      </c>
      <c r="E44" s="90">
        <v>108.43</v>
      </c>
      <c r="F44" s="78">
        <v>36.89</v>
      </c>
      <c r="G44" s="99">
        <v>4000</v>
      </c>
    </row>
    <row r="45" spans="1:7" ht="12.75">
      <c r="A45" s="98"/>
      <c r="B45" s="119"/>
      <c r="C45" s="114" t="s">
        <v>69</v>
      </c>
      <c r="D45" s="92" t="s">
        <v>70</v>
      </c>
      <c r="E45" s="91">
        <v>1000</v>
      </c>
      <c r="F45" s="91">
        <v>1</v>
      </c>
      <c r="G45" s="100">
        <v>1000</v>
      </c>
    </row>
    <row r="46" spans="1:7" ht="12.75">
      <c r="A46" s="98"/>
      <c r="B46" s="119"/>
      <c r="C46" s="114" t="s">
        <v>71</v>
      </c>
      <c r="D46" s="92" t="s">
        <v>72</v>
      </c>
      <c r="E46" s="91">
        <v>60</v>
      </c>
      <c r="F46" s="91">
        <v>1</v>
      </c>
      <c r="G46" s="100">
        <v>60</v>
      </c>
    </row>
    <row r="47" spans="1:7" ht="22.5">
      <c r="A47" s="98"/>
      <c r="B47" s="119"/>
      <c r="C47" s="114" t="s">
        <v>73</v>
      </c>
      <c r="D47" s="92" t="s">
        <v>74</v>
      </c>
      <c r="E47" s="91">
        <v>3320</v>
      </c>
      <c r="F47" s="91">
        <v>1</v>
      </c>
      <c r="G47" s="100">
        <v>3320</v>
      </c>
    </row>
    <row r="48" spans="1:7" ht="22.5">
      <c r="A48" s="98"/>
      <c r="B48" s="119"/>
      <c r="C48" s="114" t="s">
        <v>75</v>
      </c>
      <c r="D48" s="92" t="s">
        <v>76</v>
      </c>
      <c r="E48" s="91">
        <v>650</v>
      </c>
      <c r="F48" s="91">
        <v>1</v>
      </c>
      <c r="G48" s="100">
        <v>650</v>
      </c>
    </row>
    <row r="49" spans="1:7" ht="12.75">
      <c r="A49" s="98"/>
      <c r="B49" s="119"/>
      <c r="C49" s="114" t="s">
        <v>77</v>
      </c>
      <c r="D49" s="92" t="s">
        <v>78</v>
      </c>
      <c r="E49" s="91">
        <v>1374.61</v>
      </c>
      <c r="F49" s="91">
        <v>1</v>
      </c>
      <c r="G49" s="100">
        <v>1374.61</v>
      </c>
    </row>
    <row r="50" spans="1:7" ht="12.75">
      <c r="A50" s="98"/>
      <c r="B50" s="119"/>
      <c r="C50" s="114" t="s">
        <v>79</v>
      </c>
      <c r="D50" s="92" t="s">
        <v>76</v>
      </c>
      <c r="E50" s="91">
        <v>900</v>
      </c>
      <c r="F50" s="91">
        <v>1</v>
      </c>
      <c r="G50" s="100">
        <v>900</v>
      </c>
    </row>
    <row r="51" spans="1:7" ht="12.75">
      <c r="A51" s="98"/>
      <c r="B51" s="119"/>
      <c r="C51" s="114" t="s">
        <v>80</v>
      </c>
      <c r="D51" s="92" t="s">
        <v>72</v>
      </c>
      <c r="E51" s="91">
        <v>550</v>
      </c>
      <c r="F51" s="91">
        <v>1</v>
      </c>
      <c r="G51" s="100">
        <v>550</v>
      </c>
    </row>
    <row r="52" spans="1:7" ht="12.75">
      <c r="A52" s="98"/>
      <c r="B52" s="119"/>
      <c r="C52" s="114" t="s">
        <v>81</v>
      </c>
      <c r="D52" s="92" t="s">
        <v>82</v>
      </c>
      <c r="E52" s="91">
        <v>250</v>
      </c>
      <c r="F52" s="91">
        <v>1</v>
      </c>
      <c r="G52" s="100">
        <v>250</v>
      </c>
    </row>
    <row r="53" spans="1:7" ht="12.75">
      <c r="A53" s="98"/>
      <c r="B53" s="119"/>
      <c r="C53" s="114" t="s">
        <v>83</v>
      </c>
      <c r="D53" s="92" t="s">
        <v>72</v>
      </c>
      <c r="E53" s="91">
        <v>950</v>
      </c>
      <c r="F53" s="91">
        <v>3</v>
      </c>
      <c r="G53" s="100">
        <v>950</v>
      </c>
    </row>
    <row r="54" spans="1:7" ht="12.75">
      <c r="A54" s="98"/>
      <c r="B54" s="119"/>
      <c r="C54" s="114" t="s">
        <v>84</v>
      </c>
      <c r="D54" s="92" t="s">
        <v>85</v>
      </c>
      <c r="E54" s="91">
        <v>59.75</v>
      </c>
      <c r="F54" s="91">
        <v>4</v>
      </c>
      <c r="G54" s="100">
        <v>239</v>
      </c>
    </row>
    <row r="55" spans="1:7" ht="12.75">
      <c r="A55" s="98"/>
      <c r="B55" s="119"/>
      <c r="C55" s="114" t="s">
        <v>86</v>
      </c>
      <c r="D55" s="92" t="s">
        <v>87</v>
      </c>
      <c r="E55" s="91">
        <v>8</v>
      </c>
      <c r="F55" s="91">
        <v>3500</v>
      </c>
      <c r="G55" s="101">
        <v>28000</v>
      </c>
    </row>
    <row r="56" spans="1:7" ht="12.75">
      <c r="A56" s="98"/>
      <c r="B56" s="119"/>
      <c r="C56" s="115" t="s">
        <v>88</v>
      </c>
      <c r="D56" s="92" t="s">
        <v>89</v>
      </c>
      <c r="E56" s="91" t="s">
        <v>90</v>
      </c>
      <c r="F56" s="91">
        <v>510</v>
      </c>
      <c r="G56" s="101">
        <v>8496.6</v>
      </c>
    </row>
    <row r="57" spans="1:7" ht="12.75">
      <c r="A57" s="98"/>
      <c r="B57" s="119"/>
      <c r="C57" s="116"/>
      <c r="D57" s="92" t="s">
        <v>91</v>
      </c>
      <c r="E57" s="91">
        <v>15.33</v>
      </c>
      <c r="F57" s="91">
        <v>4170</v>
      </c>
      <c r="G57" s="101">
        <v>63926.1</v>
      </c>
    </row>
    <row r="58" spans="1:7" ht="12.75">
      <c r="A58" s="98"/>
      <c r="B58" s="119"/>
      <c r="C58" s="116"/>
      <c r="D58" s="92" t="s">
        <v>92</v>
      </c>
      <c r="E58" s="91">
        <v>3.2</v>
      </c>
      <c r="F58" s="91">
        <v>2500</v>
      </c>
      <c r="G58" s="101">
        <v>8000</v>
      </c>
    </row>
    <row r="59" spans="1:7" ht="12.75">
      <c r="A59" s="98"/>
      <c r="B59" s="119"/>
      <c r="C59" s="116"/>
      <c r="D59" s="92" t="s">
        <v>93</v>
      </c>
      <c r="E59" s="91">
        <v>13.5</v>
      </c>
      <c r="F59" s="91">
        <v>1500</v>
      </c>
      <c r="G59" s="101">
        <v>20250</v>
      </c>
    </row>
    <row r="60" spans="1:7" ht="12.75">
      <c r="A60" s="98"/>
      <c r="B60" s="119"/>
      <c r="C60" s="116"/>
      <c r="D60" s="92" t="s">
        <v>94</v>
      </c>
      <c r="E60" s="91">
        <v>7.35</v>
      </c>
      <c r="F60" s="91">
        <v>1500</v>
      </c>
      <c r="G60" s="101">
        <v>11015</v>
      </c>
    </row>
    <row r="61" spans="1:7" ht="12.75">
      <c r="A61" s="98"/>
      <c r="B61" s="119"/>
      <c r="C61" s="116"/>
      <c r="D61" s="92" t="s">
        <v>95</v>
      </c>
      <c r="E61" s="91">
        <v>9</v>
      </c>
      <c r="F61" s="91">
        <v>510</v>
      </c>
      <c r="G61" s="101">
        <v>4590</v>
      </c>
    </row>
    <row r="62" spans="1:7" ht="12.75">
      <c r="A62" s="98"/>
      <c r="B62" s="119"/>
      <c r="C62" s="116"/>
      <c r="D62" s="92" t="s">
        <v>96</v>
      </c>
      <c r="E62" s="91">
        <v>14.25</v>
      </c>
      <c r="F62" s="91">
        <v>240</v>
      </c>
      <c r="G62" s="101">
        <v>3420</v>
      </c>
    </row>
    <row r="63" spans="1:7" ht="12.75">
      <c r="A63" s="98"/>
      <c r="B63" s="119"/>
      <c r="C63" s="116"/>
      <c r="D63" s="92" t="s">
        <v>97</v>
      </c>
      <c r="E63" s="91">
        <v>11.45</v>
      </c>
      <c r="F63" s="91">
        <v>1500</v>
      </c>
      <c r="G63" s="101">
        <v>17175</v>
      </c>
    </row>
    <row r="64" spans="1:7" ht="12.75">
      <c r="A64" s="98"/>
      <c r="B64" s="119"/>
      <c r="C64" s="116"/>
      <c r="D64" s="92" t="s">
        <v>98</v>
      </c>
      <c r="E64" s="91">
        <v>3.3</v>
      </c>
      <c r="F64" s="91">
        <v>2500</v>
      </c>
      <c r="G64" s="101">
        <v>8250</v>
      </c>
    </row>
    <row r="65" spans="1:7" ht="12.75">
      <c r="A65" s="98"/>
      <c r="B65" s="119"/>
      <c r="C65" s="116"/>
      <c r="D65" s="92" t="s">
        <v>99</v>
      </c>
      <c r="E65" s="91">
        <v>2.7</v>
      </c>
      <c r="F65" s="91">
        <v>3480</v>
      </c>
      <c r="G65" s="101">
        <v>9396</v>
      </c>
    </row>
    <row r="66" spans="1:7" ht="13.5" thickBot="1">
      <c r="A66" s="102"/>
      <c r="B66" s="120"/>
      <c r="C66" s="117"/>
      <c r="D66" s="104" t="s">
        <v>100</v>
      </c>
      <c r="E66" s="103">
        <v>3.2</v>
      </c>
      <c r="F66" s="103">
        <v>2470</v>
      </c>
      <c r="G66" s="105">
        <v>7904</v>
      </c>
    </row>
    <row r="67" spans="1:7" ht="13.5" thickBot="1">
      <c r="A67" s="68"/>
      <c r="B67" s="106"/>
      <c r="C67" s="107" t="s">
        <v>4</v>
      </c>
      <c r="D67" s="108"/>
      <c r="E67" s="107"/>
      <c r="F67" s="107"/>
      <c r="G67" s="109">
        <v>774086.42</v>
      </c>
    </row>
    <row r="68" spans="1:7" ht="21" customHeight="1">
      <c r="A68" s="135">
        <v>1</v>
      </c>
      <c r="B68" s="122" t="s">
        <v>30</v>
      </c>
      <c r="C68" s="136" t="s">
        <v>23</v>
      </c>
      <c r="D68" s="136" t="s">
        <v>31</v>
      </c>
      <c r="E68" s="137">
        <v>2127.17</v>
      </c>
      <c r="F68" s="138">
        <v>1.77</v>
      </c>
      <c r="G68" s="139">
        <v>3756</v>
      </c>
    </row>
    <row r="69" spans="1:7" ht="12.75" customHeight="1">
      <c r="A69" s="140">
        <v>2</v>
      </c>
      <c r="B69" s="124"/>
      <c r="C69" s="130" t="s">
        <v>102</v>
      </c>
      <c r="D69" s="123" t="s">
        <v>103</v>
      </c>
      <c r="E69" s="132">
        <v>13.66</v>
      </c>
      <c r="F69" s="129">
        <v>769.758</v>
      </c>
      <c r="G69" s="141">
        <v>10511.82</v>
      </c>
    </row>
    <row r="70" spans="1:7" ht="14.25" customHeight="1">
      <c r="A70" s="140">
        <v>3</v>
      </c>
      <c r="B70" s="124"/>
      <c r="C70" s="131"/>
      <c r="D70" s="123" t="s">
        <v>104</v>
      </c>
      <c r="E70" s="132">
        <v>11.6</v>
      </c>
      <c r="F70" s="129">
        <v>584</v>
      </c>
      <c r="G70" s="141">
        <v>6769.73</v>
      </c>
    </row>
    <row r="71" spans="1:7" ht="22.5">
      <c r="A71" s="140">
        <v>4</v>
      </c>
      <c r="B71" s="124"/>
      <c r="C71" s="123" t="s">
        <v>105</v>
      </c>
      <c r="D71" s="123" t="s">
        <v>106</v>
      </c>
      <c r="E71" s="132">
        <v>384.58</v>
      </c>
      <c r="F71" s="129">
        <v>1</v>
      </c>
      <c r="G71" s="141">
        <v>384.58</v>
      </c>
    </row>
    <row r="72" spans="1:7" ht="15" customHeight="1" thickBot="1">
      <c r="A72" s="142">
        <v>5</v>
      </c>
      <c r="B72" s="125"/>
      <c r="C72" s="126" t="s">
        <v>107</v>
      </c>
      <c r="D72" s="126" t="s">
        <v>108</v>
      </c>
      <c r="E72" s="133">
        <v>8799.99</v>
      </c>
      <c r="F72" s="134">
        <v>0.32093</v>
      </c>
      <c r="G72" s="143">
        <v>2824.18</v>
      </c>
    </row>
    <row r="73" spans="1:7" ht="13.5" thickBot="1">
      <c r="A73" s="121"/>
      <c r="B73" s="127"/>
      <c r="C73" s="127" t="s">
        <v>4</v>
      </c>
      <c r="D73" s="127"/>
      <c r="E73" s="128"/>
      <c r="F73" s="127"/>
      <c r="G73" s="144">
        <v>24246.31</v>
      </c>
    </row>
    <row r="74" spans="1:7" ht="12.75">
      <c r="A74" s="24"/>
      <c r="B74" s="159" t="s">
        <v>109</v>
      </c>
      <c r="C74" s="145" t="s">
        <v>110</v>
      </c>
      <c r="D74" s="146" t="s">
        <v>111</v>
      </c>
      <c r="E74" s="147">
        <v>14.32</v>
      </c>
      <c r="F74" s="147">
        <v>20</v>
      </c>
      <c r="G74" s="160">
        <f aca="true" t="shared" si="2" ref="G74:G105">SUM(E74*F74)</f>
        <v>286.4</v>
      </c>
    </row>
    <row r="75" spans="1:7" ht="12.75">
      <c r="A75" s="24"/>
      <c r="B75" s="159"/>
      <c r="C75" s="148"/>
      <c r="D75" s="146" t="s">
        <v>112</v>
      </c>
      <c r="E75" s="147">
        <v>42.51</v>
      </c>
      <c r="F75" s="147">
        <v>3</v>
      </c>
      <c r="G75" s="160">
        <f t="shared" si="2"/>
        <v>127.53</v>
      </c>
    </row>
    <row r="76" spans="1:7" ht="12.75">
      <c r="A76" s="24"/>
      <c r="B76" s="159"/>
      <c r="C76" s="148"/>
      <c r="D76" s="146" t="s">
        <v>113</v>
      </c>
      <c r="E76" s="147">
        <v>56.49</v>
      </c>
      <c r="F76" s="147">
        <v>2</v>
      </c>
      <c r="G76" s="160">
        <f t="shared" si="2"/>
        <v>112.98</v>
      </c>
    </row>
    <row r="77" spans="1:7" ht="12.75">
      <c r="A77" s="24"/>
      <c r="B77" s="159"/>
      <c r="C77" s="148"/>
      <c r="D77" s="146" t="s">
        <v>114</v>
      </c>
      <c r="E77" s="147">
        <v>3.19</v>
      </c>
      <c r="F77" s="147">
        <v>20</v>
      </c>
      <c r="G77" s="160">
        <f t="shared" si="2"/>
        <v>63.8</v>
      </c>
    </row>
    <row r="78" spans="1:7" ht="12.75">
      <c r="A78" s="24"/>
      <c r="B78" s="159"/>
      <c r="C78" s="148"/>
      <c r="D78" s="146" t="s">
        <v>115</v>
      </c>
      <c r="E78" s="147">
        <v>3.19</v>
      </c>
      <c r="F78" s="147">
        <v>20</v>
      </c>
      <c r="G78" s="160">
        <f t="shared" si="2"/>
        <v>63.8</v>
      </c>
    </row>
    <row r="79" spans="1:7" ht="12.75">
      <c r="A79" s="24"/>
      <c r="B79" s="159"/>
      <c r="C79" s="148"/>
      <c r="D79" s="146" t="s">
        <v>116</v>
      </c>
      <c r="E79" s="147">
        <v>204.75</v>
      </c>
      <c r="F79" s="147">
        <v>2</v>
      </c>
      <c r="G79" s="160">
        <f t="shared" si="2"/>
        <v>409.5</v>
      </c>
    </row>
    <row r="80" spans="1:7" ht="22.5">
      <c r="A80" s="24"/>
      <c r="B80" s="159"/>
      <c r="C80" s="148"/>
      <c r="D80" s="146" t="s">
        <v>117</v>
      </c>
      <c r="E80" s="147">
        <v>36.61</v>
      </c>
      <c r="F80" s="147">
        <v>2</v>
      </c>
      <c r="G80" s="160">
        <f t="shared" si="2"/>
        <v>73.22</v>
      </c>
    </row>
    <row r="81" spans="1:7" ht="12.75">
      <c r="A81" s="24"/>
      <c r="B81" s="159"/>
      <c r="C81" s="148"/>
      <c r="D81" s="146" t="s">
        <v>118</v>
      </c>
      <c r="E81" s="147">
        <v>48.14</v>
      </c>
      <c r="F81" s="147">
        <v>1</v>
      </c>
      <c r="G81" s="160">
        <f t="shared" si="2"/>
        <v>48.14</v>
      </c>
    </row>
    <row r="82" spans="1:7" ht="12.75">
      <c r="A82" s="24"/>
      <c r="B82" s="159"/>
      <c r="C82" s="148"/>
      <c r="D82" s="146" t="s">
        <v>119</v>
      </c>
      <c r="E82" s="147">
        <v>393.25</v>
      </c>
      <c r="F82" s="147">
        <v>2</v>
      </c>
      <c r="G82" s="160">
        <f t="shared" si="2"/>
        <v>786.5</v>
      </c>
    </row>
    <row r="83" spans="1:7" ht="12.75">
      <c r="A83" s="24"/>
      <c r="B83" s="159"/>
      <c r="C83" s="148"/>
      <c r="D83" s="146" t="s">
        <v>120</v>
      </c>
      <c r="E83" s="147">
        <v>12.22</v>
      </c>
      <c r="F83" s="147">
        <v>1</v>
      </c>
      <c r="G83" s="160">
        <f t="shared" si="2"/>
        <v>12.22</v>
      </c>
    </row>
    <row r="84" spans="1:7" ht="12.75">
      <c r="A84" s="24"/>
      <c r="B84" s="159"/>
      <c r="C84" s="148"/>
      <c r="D84" s="146" t="s">
        <v>121</v>
      </c>
      <c r="E84" s="147">
        <v>3.06</v>
      </c>
      <c r="F84" s="147">
        <v>20</v>
      </c>
      <c r="G84" s="160">
        <f t="shared" si="2"/>
        <v>61.2</v>
      </c>
    </row>
    <row r="85" spans="1:7" ht="12.75">
      <c r="A85" s="24"/>
      <c r="B85" s="159"/>
      <c r="C85" s="148"/>
      <c r="D85" s="146" t="s">
        <v>119</v>
      </c>
      <c r="E85" s="147">
        <v>312.14</v>
      </c>
      <c r="F85" s="147">
        <v>2</v>
      </c>
      <c r="G85" s="160">
        <f t="shared" si="2"/>
        <v>624.28</v>
      </c>
    </row>
    <row r="86" spans="1:7" ht="12.75">
      <c r="A86" s="24"/>
      <c r="B86" s="159"/>
      <c r="C86" s="148"/>
      <c r="D86" s="146" t="s">
        <v>122</v>
      </c>
      <c r="E86" s="147">
        <v>40.59</v>
      </c>
      <c r="F86" s="147">
        <v>18</v>
      </c>
      <c r="G86" s="160">
        <f t="shared" si="2"/>
        <v>730.6200000000001</v>
      </c>
    </row>
    <row r="87" spans="1:7" ht="12.75">
      <c r="A87" s="24"/>
      <c r="B87" s="159"/>
      <c r="C87" s="148"/>
      <c r="D87" s="146" t="s">
        <v>123</v>
      </c>
      <c r="E87" s="147">
        <v>38.5</v>
      </c>
      <c r="F87" s="147">
        <v>7</v>
      </c>
      <c r="G87" s="160">
        <f t="shared" si="2"/>
        <v>269.5</v>
      </c>
    </row>
    <row r="88" spans="1:7" ht="12.75">
      <c r="A88" s="24"/>
      <c r="B88" s="159"/>
      <c r="C88" s="148"/>
      <c r="D88" s="146" t="s">
        <v>124</v>
      </c>
      <c r="E88" s="147">
        <v>36.52</v>
      </c>
      <c r="F88" s="147">
        <v>3</v>
      </c>
      <c r="G88" s="160">
        <f t="shared" si="2"/>
        <v>109.56</v>
      </c>
    </row>
    <row r="89" spans="1:7" ht="12.75">
      <c r="A89" s="24"/>
      <c r="B89" s="159"/>
      <c r="C89" s="148"/>
      <c r="D89" s="146" t="s">
        <v>125</v>
      </c>
      <c r="E89" s="147">
        <v>36.52</v>
      </c>
      <c r="F89" s="147">
        <v>3</v>
      </c>
      <c r="G89" s="160">
        <f t="shared" si="2"/>
        <v>109.56</v>
      </c>
    </row>
    <row r="90" spans="1:7" ht="12.75">
      <c r="A90" s="24"/>
      <c r="B90" s="159"/>
      <c r="C90" s="148"/>
      <c r="D90" s="146" t="s">
        <v>126</v>
      </c>
      <c r="E90" s="147">
        <v>49.38</v>
      </c>
      <c r="F90" s="147">
        <v>4</v>
      </c>
      <c r="G90" s="160">
        <f t="shared" si="2"/>
        <v>197.52</v>
      </c>
    </row>
    <row r="91" spans="1:7" ht="12.75">
      <c r="A91" s="24"/>
      <c r="B91" s="159"/>
      <c r="C91" s="148"/>
      <c r="D91" s="146" t="s">
        <v>127</v>
      </c>
      <c r="E91" s="147">
        <v>4.39</v>
      </c>
      <c r="F91" s="147">
        <v>1</v>
      </c>
      <c r="G91" s="160">
        <f t="shared" si="2"/>
        <v>4.39</v>
      </c>
    </row>
    <row r="92" spans="1:7" ht="12.75">
      <c r="A92" s="24"/>
      <c r="B92" s="159"/>
      <c r="C92" s="148"/>
      <c r="D92" s="146" t="s">
        <v>128</v>
      </c>
      <c r="E92" s="147">
        <v>14.37</v>
      </c>
      <c r="F92" s="147">
        <v>2</v>
      </c>
      <c r="G92" s="160">
        <f t="shared" si="2"/>
        <v>28.74</v>
      </c>
    </row>
    <row r="93" spans="1:7" ht="12.75">
      <c r="A93" s="24"/>
      <c r="B93" s="159"/>
      <c r="C93" s="148"/>
      <c r="D93" s="146" t="s">
        <v>129</v>
      </c>
      <c r="E93" s="147">
        <v>11.22</v>
      </c>
      <c r="F93" s="147">
        <v>20</v>
      </c>
      <c r="G93" s="160">
        <f t="shared" si="2"/>
        <v>224.4</v>
      </c>
    </row>
    <row r="94" spans="1:7" ht="12.75">
      <c r="A94" s="24"/>
      <c r="B94" s="159"/>
      <c r="C94" s="148"/>
      <c r="D94" s="146" t="s">
        <v>129</v>
      </c>
      <c r="E94" s="147">
        <v>4.58</v>
      </c>
      <c r="F94" s="147">
        <v>20</v>
      </c>
      <c r="G94" s="160">
        <f t="shared" si="2"/>
        <v>91.6</v>
      </c>
    </row>
    <row r="95" spans="1:7" ht="12.75">
      <c r="A95" s="24"/>
      <c r="B95" s="159"/>
      <c r="C95" s="148"/>
      <c r="D95" s="149" t="s">
        <v>130</v>
      </c>
      <c r="E95" s="150">
        <v>3.41</v>
      </c>
      <c r="F95" s="151">
        <v>21</v>
      </c>
      <c r="G95" s="160">
        <f t="shared" si="2"/>
        <v>71.61</v>
      </c>
    </row>
    <row r="96" spans="1:7" ht="12.75">
      <c r="A96" s="24"/>
      <c r="B96" s="159"/>
      <c r="C96" s="148"/>
      <c r="D96" s="149" t="s">
        <v>131</v>
      </c>
      <c r="E96" s="150">
        <v>62.03</v>
      </c>
      <c r="F96" s="151">
        <v>1</v>
      </c>
      <c r="G96" s="160">
        <f t="shared" si="2"/>
        <v>62.03</v>
      </c>
    </row>
    <row r="97" spans="1:7" ht="12.75">
      <c r="A97" s="24"/>
      <c r="B97" s="159"/>
      <c r="C97" s="148"/>
      <c r="D97" s="149" t="s">
        <v>132</v>
      </c>
      <c r="E97" s="150">
        <v>10.88</v>
      </c>
      <c r="F97" s="151">
        <v>3</v>
      </c>
      <c r="G97" s="160">
        <f t="shared" si="2"/>
        <v>32.64</v>
      </c>
    </row>
    <row r="98" spans="1:7" ht="12.75">
      <c r="A98" s="24"/>
      <c r="B98" s="159"/>
      <c r="C98" s="148"/>
      <c r="D98" s="149" t="s">
        <v>133</v>
      </c>
      <c r="E98" s="150">
        <v>28.28</v>
      </c>
      <c r="F98" s="151">
        <v>3</v>
      </c>
      <c r="G98" s="160">
        <f t="shared" si="2"/>
        <v>84.84</v>
      </c>
    </row>
    <row r="99" spans="1:7" ht="12.75">
      <c r="A99" s="24"/>
      <c r="B99" s="159"/>
      <c r="C99" s="148"/>
      <c r="D99" s="149" t="s">
        <v>134</v>
      </c>
      <c r="E99" s="150">
        <v>25.32</v>
      </c>
      <c r="F99" s="151">
        <v>2</v>
      </c>
      <c r="G99" s="160">
        <f t="shared" si="2"/>
        <v>50.64</v>
      </c>
    </row>
    <row r="100" spans="1:7" ht="12.75">
      <c r="A100" s="24"/>
      <c r="B100" s="159"/>
      <c r="C100" s="148"/>
      <c r="D100" s="149" t="s">
        <v>122</v>
      </c>
      <c r="E100" s="150">
        <v>44.66</v>
      </c>
      <c r="F100" s="151">
        <v>5</v>
      </c>
      <c r="G100" s="160">
        <f t="shared" si="2"/>
        <v>223.29999999999998</v>
      </c>
    </row>
    <row r="101" spans="1:7" ht="12.75">
      <c r="A101" s="24"/>
      <c r="B101" s="159"/>
      <c r="C101" s="152"/>
      <c r="D101" s="149" t="s">
        <v>135</v>
      </c>
      <c r="E101" s="150">
        <v>39.48</v>
      </c>
      <c r="F101" s="151">
        <v>1</v>
      </c>
      <c r="G101" s="160">
        <f t="shared" si="2"/>
        <v>39.48</v>
      </c>
    </row>
    <row r="102" spans="1:7" ht="22.5">
      <c r="A102" s="24"/>
      <c r="B102" s="159"/>
      <c r="C102" s="153" t="s">
        <v>136</v>
      </c>
      <c r="D102" s="149" t="s">
        <v>137</v>
      </c>
      <c r="E102" s="150">
        <v>350</v>
      </c>
      <c r="F102" s="151">
        <v>2</v>
      </c>
      <c r="G102" s="160">
        <f t="shared" si="2"/>
        <v>700</v>
      </c>
    </row>
    <row r="103" spans="1:7" ht="45">
      <c r="A103" s="24"/>
      <c r="B103" s="159"/>
      <c r="C103" s="154" t="s">
        <v>138</v>
      </c>
      <c r="D103" s="149" t="s">
        <v>139</v>
      </c>
      <c r="E103" s="150">
        <v>185</v>
      </c>
      <c r="F103" s="151">
        <v>1</v>
      </c>
      <c r="G103" s="160">
        <f t="shared" si="2"/>
        <v>185</v>
      </c>
    </row>
    <row r="104" spans="1:7" ht="33.75">
      <c r="A104" s="24"/>
      <c r="B104" s="159"/>
      <c r="C104" s="154"/>
      <c r="D104" s="146" t="s">
        <v>140</v>
      </c>
      <c r="E104" s="150">
        <v>149</v>
      </c>
      <c r="F104" s="151">
        <v>16</v>
      </c>
      <c r="G104" s="160">
        <f t="shared" si="2"/>
        <v>2384</v>
      </c>
    </row>
    <row r="105" spans="1:7" ht="45">
      <c r="A105" s="24"/>
      <c r="B105" s="159"/>
      <c r="C105" s="154"/>
      <c r="D105" s="146" t="s">
        <v>141</v>
      </c>
      <c r="E105" s="150">
        <v>158</v>
      </c>
      <c r="F105" s="151">
        <v>9</v>
      </c>
      <c r="G105" s="160">
        <f t="shared" si="2"/>
        <v>1422</v>
      </c>
    </row>
    <row r="106" spans="1:7" ht="13.5" thickBot="1">
      <c r="A106" s="24"/>
      <c r="B106" s="155" t="s">
        <v>142</v>
      </c>
      <c r="C106" s="155"/>
      <c r="D106" s="156"/>
      <c r="E106" s="157"/>
      <c r="F106" s="158"/>
      <c r="G106" s="161">
        <f>SUM(G74:G105)</f>
        <v>9691</v>
      </c>
    </row>
    <row r="107" spans="1:7" ht="13.5" thickBot="1">
      <c r="A107" s="8"/>
      <c r="B107" s="23"/>
      <c r="C107" s="23" t="s">
        <v>35</v>
      </c>
      <c r="D107" s="71"/>
      <c r="E107" s="72"/>
      <c r="F107" s="72"/>
      <c r="G107" s="36">
        <f>G106+G73+G67+G38+G26</f>
        <v>963000.475156</v>
      </c>
    </row>
    <row r="109" spans="2:4" ht="25.5">
      <c r="B109" s="37" t="s">
        <v>36</v>
      </c>
      <c r="D109" s="38" t="s">
        <v>37</v>
      </c>
    </row>
    <row r="110" ht="15">
      <c r="B110" s="37" t="s">
        <v>38</v>
      </c>
    </row>
    <row r="111" ht="15">
      <c r="B111" s="39" t="s">
        <v>39</v>
      </c>
    </row>
    <row r="112" ht="15">
      <c r="B112" s="39">
        <v>551901</v>
      </c>
    </row>
  </sheetData>
  <sheetProtection/>
  <mergeCells count="19">
    <mergeCell ref="B6:B25"/>
    <mergeCell ref="C6:C9"/>
    <mergeCell ref="C10:C13"/>
    <mergeCell ref="C14:C21"/>
    <mergeCell ref="C22:C24"/>
    <mergeCell ref="B27:B37"/>
    <mergeCell ref="C27:C29"/>
    <mergeCell ref="B3:G3"/>
    <mergeCell ref="B4:G4"/>
    <mergeCell ref="C30:C32"/>
    <mergeCell ref="B68:B72"/>
    <mergeCell ref="C69:C70"/>
    <mergeCell ref="B74:B105"/>
    <mergeCell ref="C74:C101"/>
    <mergeCell ref="C103:C105"/>
    <mergeCell ref="C56:C66"/>
    <mergeCell ref="C40:C41"/>
    <mergeCell ref="B39:B66"/>
    <mergeCell ref="B106:C106"/>
  </mergeCells>
  <printOptions/>
  <pageMargins left="0.42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2021-06-07T11:09:44Z</cp:lastPrinted>
  <dcterms:created xsi:type="dcterms:W3CDTF">1996-10-08T23:32:33Z</dcterms:created>
  <dcterms:modified xsi:type="dcterms:W3CDTF">2021-06-14T08:07:31Z</dcterms:modified>
  <cp:category/>
  <cp:version/>
  <cp:contentType/>
  <cp:contentStatus/>
</cp:coreProperties>
</file>