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<sst xmlns="http://schemas.openxmlformats.org/spreadsheetml/2006/main" count="49" uniqueCount="34">
  <si>
    <t xml:space="preserve">Івано-Франківська обласна державна адміністрація </t>
  </si>
  <si>
    <t xml:space="preserve">ВИТЯГ З РОЗРАХУНКОВО-ПЛАТІЖНОЇ ВІДОМОСТІ</t>
  </si>
  <si>
    <t xml:space="preserve"> листопад 2024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</si>
  <si>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</si>
  <si>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</si>
  <si>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</si>
  <si>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</si>
  <si>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</si>
  <si>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</si>
  <si>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</si>
  <si>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</si>
  <si>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</si>
  <si>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 xml:space="preserve">Індексація</t>
  </si>
  <si>
    <t xml:space="preserve">Відпустка</t>
  </si>
  <si>
    <t xml:space="preserve">Матеріальна допомога на оздоровлення</t>
  </si>
  <si>
    <t xml:space="preserve">Лікарняні перші 5 днів</t>
  </si>
  <si>
    <t xml:space="preserve">Лікарняні ПФУ</t>
  </si>
  <si>
    <t xml:space="preserve">РАЗОМ нараховано</t>
  </si>
  <si>
    <t xml:space="preserve">Проф. внески</t>
  </si>
  <si>
    <t xml:space="preserve">аванс</t>
  </si>
  <si>
    <t xml:space="preserve">Виплата лікарняних ПФУ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</si>
  <si>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</si>
  <si>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</si>
  <si>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</si>
  <si>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</si>
  <si>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</si>
  <si>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</si>
  <si>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Онищук Світлана Василівна</t>
  </si>
  <si>
    <t xml:space="preserve">Голова обласної державної адміністрації</t>
  </si>
  <si>
    <t xml:space="preserve">Ільчишин Віталій Васильович</t>
  </si>
  <si>
    <t xml:space="preserve">Заступник голови обласної державної адміністрації</t>
  </si>
  <si>
    <t xml:space="preserve">Сірко Людмила Іванівна</t>
  </si>
  <si>
    <t xml:space="preserve">Созоник Вадим Васильович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</si>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</sst>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6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100" zoomScalePageLayoutView="85" workbookViewId="0">
      <selection pane="topLeft" activeCell="P12" activeCellId="0" sqref="P12"/>
    </sheetView>
  </sheetViews>
  <sheetFormatPr defaultColWidth="9.1015625" defaultRowHeight="13.2" zeroHeight="false" outlineLevelRow="0" outlineLevelCol="0"/>
  <cols>
    <col collapsed="false" customWidth="true" hidden="false" outlineLevel="0" max="2" min="1" style="0" width="4.2"/>
    <col collapsed="false" customWidth="true" hidden="false" outlineLevel="0" max="3" min="3" style="0" width="13.09"/>
    <col collapsed="false" customWidth="true" hidden="false" outlineLevel="0" max="4" min="4" style="0" width="16.08"/>
    <col collapsed="false" customWidth="true" hidden="false" outlineLevel="0" max="5" min="5" style="0" width="5.87"/>
    <col collapsed="false" customWidth="true" hidden="false" outlineLevel="0" max="6" min="6" style="0" width="11.09"/>
    <col collapsed="false" customWidth="true" hidden="false" outlineLevel="0" max="7" min="7" style="0" width="9.42"/>
    <col collapsed="false" customWidth="true" hidden="false" outlineLevel="0" max="8" min="8" style="0" width="12.09"/>
    <col collapsed="false" customWidth="true" hidden="false" outlineLevel="0" max="9" min="9" style="0" width="9.2"/>
    <col collapsed="false" customWidth="true" hidden="false" outlineLevel="0" max="10" min="10" style="0" width="10.76"/>
    <col collapsed="false" customWidth="true" hidden="false" outlineLevel="0" max="11" min="11" style="0" width="10.65"/>
    <col collapsed="false" customWidth="true" hidden="true" outlineLevel="0" max="13" min="12" style="0" width="12.64"/>
    <col collapsed="false" customWidth="true" hidden="true" outlineLevel="0" max="14" min="14" style="0" width="9.98"/>
    <col collapsed="false" customWidth="true" hidden="false" outlineLevel="0" max="15" min="15" style="0" width="12.19"/>
    <col collapsed="false" customWidth="true" hidden="false" outlineLevel="0" max="16" min="16" style="0" width="9.2"/>
    <col collapsed="false" customWidth="true" hidden="false" outlineLevel="0" max="17" min="17" style="0" width="10.19"/>
    <col collapsed="false" customWidth="true" hidden="true" outlineLevel="0" max="18" min="18" style="0" width="11.31"/>
    <col collapsed="false" customWidth="true" hidden="false" outlineLevel="0" max="19" min="19" style="0" width="10.09"/>
    <col collapsed="false" customWidth="true" hidden="false" outlineLevel="0" max="20" min="20" style="0" width="8.86"/>
    <col collapsed="false" customWidth="true" hidden="false" outlineLevel="0" max="21" min="21" style="0" width="11.31"/>
    <col collapsed="false" customWidth="true" hidden="false" outlineLevel="0" max="22" min="22" style="0" width="10.98"/>
  </cols>
  <sheetData>
    <row r="1" customFormat="false" ht="13.2" hidden="false" customHeight="true" outlineLevel="0" collapsed="false">
      <c r="A1" s="1"/>
      <c r="B1" s="1"/>
      <c r="C1" s="2" t="n">
        <v>1</v>
      </c>
      <c r="D1" s="2"/>
      <c r="E1" s="3"/>
      <c r="F1" s="3"/>
    </row>
    <row r="2" customFormat="false" ht="17.4" hidden="false" customHeight="true" outlineLevel="0" collapsed="false">
      <c r="A2" s="4" t="s">
        <v>0</v>
      </c>
      <c r="B2" s="4"/>
      <c r="C2" s="5"/>
      <c r="D2" s="5"/>
      <c r="E2" s="6"/>
      <c r="F2" s="6"/>
      <c r="G2" s="7"/>
    </row>
    <row r="3" customFormat="false" ht="13.2" hidden="false" customHeight="true" outlineLevel="0" collapsed="false">
      <c r="A3" s="8" t="n">
        <v>20567921</v>
      </c>
      <c r="B3" s="8"/>
      <c r="C3" s="8"/>
      <c r="D3" s="9"/>
      <c r="E3" s="10"/>
      <c r="F3" s="10"/>
    </row>
    <row r="4" customFormat="false" ht="16.8" hidden="false" customHeight="true" outlineLevel="0" collapsed="false">
      <c r="A4" s="11"/>
      <c r="B4" s="11"/>
      <c r="C4" s="12" t="s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customFormat="false" ht="7.8" hidden="false" customHeight="true" outlineLevel="0" collapsed="false">
      <c r="A5" s="11"/>
      <c r="B5" s="11"/>
      <c r="C5" s="11"/>
      <c r="D5" s="9"/>
      <c r="E5" s="10"/>
      <c r="F5" s="10"/>
      <c r="H5" s="13"/>
      <c r="I5" s="13"/>
      <c r="J5" s="13"/>
      <c r="K5" s="13"/>
      <c r="L5" s="13"/>
      <c r="M5" s="13"/>
      <c r="N5" s="13"/>
    </row>
    <row r="6" customFormat="false" ht="18.6" hidden="false" customHeight="true" outlineLevel="0" collapsed="false">
      <c r="A6" s="11"/>
      <c r="B6" s="11"/>
      <c r="C6" s="14" t="s">
        <v>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customFormat="false" ht="13.2" hidden="false" customHeight="true" outlineLevel="0" collapsed="false">
      <c r="A7" s="11"/>
      <c r="B7" s="11"/>
      <c r="C7" s="11"/>
      <c r="D7" s="9"/>
      <c r="E7" s="10"/>
      <c r="F7" s="10"/>
    </row>
    <row r="8" customFormat="false" ht="13.2" hidden="false" customHeight="true" outlineLevel="0" collapsed="false">
      <c r="A8" s="15"/>
      <c r="B8" s="15"/>
      <c r="C8" s="16"/>
      <c r="D8" s="16"/>
      <c r="E8" s="16"/>
      <c r="F8" s="16"/>
    </row>
    <row r="9" customFormat="false" ht="73.2" hidden="false" customHeight="true" outlineLevel="0" collapsed="false">
      <c r="A9" s="17" t="s">
        <v>3</v>
      </c>
      <c r="B9" s="18" t="s">
        <v>4</v>
      </c>
      <c r="C9" s="19" t="s">
        <v>5</v>
      </c>
      <c r="D9" s="20" t="s">
        <v>6</v>
      </c>
      <c r="E9" s="21" t="s">
        <v>7</v>
      </c>
      <c r="F9" s="21" t="s">
        <v>8</v>
      </c>
      <c r="G9" s="21" t="s">
        <v>9</v>
      </c>
      <c r="H9" s="21" t="s">
        <v>10</v>
      </c>
      <c r="I9" s="21" t="s">
        <v>11</v>
      </c>
      <c r="J9" s="21" t="s">
        <v>12</v>
      </c>
      <c r="K9" s="21" t="s">
        <v>13</v>
      </c>
      <c r="L9" s="21" t="s">
        <v>14</v>
      </c>
      <c r="M9" s="21" t="s">
        <v>15</v>
      </c>
      <c r="N9" s="21" t="s">
        <v>16</v>
      </c>
      <c r="O9" s="21" t="s">
        <v>17</v>
      </c>
      <c r="P9" s="21" t="s">
        <v>18</v>
      </c>
      <c r="Q9" s="21" t="s">
        <v>19</v>
      </c>
      <c r="R9" s="21" t="s">
        <v>20</v>
      </c>
      <c r="S9" s="21" t="s">
        <v>21</v>
      </c>
      <c r="T9" s="21" t="s">
        <v>22</v>
      </c>
      <c r="U9" s="21" t="s">
        <v>23</v>
      </c>
      <c r="V9" s="19" t="s">
        <v>24</v>
      </c>
    </row>
    <row r="10" customFormat="false" ht="30" hidden="false" customHeight="true" outlineLevel="0" collapsed="false">
      <c r="A10" s="22"/>
      <c r="B10" s="23"/>
      <c r="C10" s="24"/>
      <c r="D10" s="24"/>
      <c r="E10" s="24" t="s">
        <v>25</v>
      </c>
      <c r="F10" s="24" t="s">
        <v>26</v>
      </c>
      <c r="G10" s="24" t="s">
        <v>26</v>
      </c>
      <c r="H10" s="24" t="s">
        <v>26</v>
      </c>
      <c r="I10" s="24" t="s">
        <v>26</v>
      </c>
      <c r="J10" s="24" t="s">
        <v>26</v>
      </c>
      <c r="K10" s="24" t="s">
        <v>26</v>
      </c>
      <c r="L10" s="24" t="s">
        <v>26</v>
      </c>
      <c r="M10" s="24" t="s">
        <v>26</v>
      </c>
      <c r="N10" s="24"/>
      <c r="O10" s="24" t="s">
        <v>26</v>
      </c>
      <c r="P10" s="24" t="s">
        <v>26</v>
      </c>
      <c r="Q10" s="24" t="s">
        <v>26</v>
      </c>
      <c r="R10" s="24"/>
      <c r="S10" s="24" t="s">
        <v>26</v>
      </c>
      <c r="T10" s="24" t="s">
        <v>26</v>
      </c>
      <c r="U10" s="24" t="s">
        <v>26</v>
      </c>
      <c r="V10" s="24"/>
    </row>
    <row r="11" customFormat="false" ht="9.6" hidden="false" customHeight="true" outlineLevel="0" collapsed="false">
      <c r="A11" s="25"/>
      <c r="B11" s="26"/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="34" customFormat="true" ht="43.8" hidden="false" customHeight="true" outlineLevel="0" collapsed="false">
      <c r="A12" s="29" t="n">
        <v>1</v>
      </c>
      <c r="B12" s="30" t="n">
        <v>351</v>
      </c>
      <c r="C12" s="31" t="s">
        <v>27</v>
      </c>
      <c r="D12" s="31" t="s">
        <v>28</v>
      </c>
      <c r="E12" s="32" t="n">
        <v>21</v>
      </c>
      <c r="F12" s="33" t="n">
        <v>94338</v>
      </c>
      <c r="G12" s="33"/>
      <c r="H12" s="33" t="n">
        <v>14150.7</v>
      </c>
      <c r="I12" s="33"/>
      <c r="J12" s="33"/>
      <c r="K12" s="33"/>
      <c r="L12" s="33"/>
      <c r="M12" s="33"/>
      <c r="N12" s="33"/>
      <c r="O12" s="33" t="n">
        <f aca="false">F12+H12</f>
        <v>108488.7</v>
      </c>
      <c r="P12" s="33" t="n">
        <v>1084.89</v>
      </c>
      <c r="Q12" s="33" t="n">
        <v>40000</v>
      </c>
      <c r="R12" s="33"/>
      <c r="S12" s="33" t="n">
        <v>19527.97</v>
      </c>
      <c r="T12" s="33" t="n">
        <v>1627.33</v>
      </c>
      <c r="U12" s="33" t="n">
        <f aca="false">P12+Q12+S12+T12</f>
        <v>62240.19</v>
      </c>
      <c r="V12" s="33" t="n">
        <f aca="false">O12-U12</f>
        <v>46248.51</v>
      </c>
    </row>
    <row r="13" s="34" customFormat="true" ht="52.2" hidden="false" customHeight="true" outlineLevel="0" collapsed="false">
      <c r="A13" s="29" t="n">
        <v>2</v>
      </c>
      <c r="B13" s="30" t="n">
        <v>382</v>
      </c>
      <c r="C13" s="31" t="s">
        <v>29</v>
      </c>
      <c r="D13" s="31" t="s">
        <v>30</v>
      </c>
      <c r="E13" s="32" t="n">
        <v>18</v>
      </c>
      <c r="F13" s="33" t="n">
        <v>41532</v>
      </c>
      <c r="G13" s="33" t="n">
        <v>24919.2</v>
      </c>
      <c r="H13" s="33" t="n">
        <v>6229.8</v>
      </c>
      <c r="I13" s="33" t="n">
        <v>20766</v>
      </c>
      <c r="J13" s="33" t="n">
        <v>93.44</v>
      </c>
      <c r="K13" s="33" t="n">
        <v>8397.29</v>
      </c>
      <c r="L13" s="33"/>
      <c r="M13" s="33"/>
      <c r="N13" s="33"/>
      <c r="O13" s="33" t="n">
        <f aca="false">F13+H13+I13+J13+G13+L13+K13</f>
        <v>101937.73</v>
      </c>
      <c r="P13" s="33" t="n">
        <v>1019.38</v>
      </c>
      <c r="Q13" s="33" t="n">
        <v>30000</v>
      </c>
      <c r="R13" s="33"/>
      <c r="S13" s="33" t="n">
        <v>18348.79</v>
      </c>
      <c r="T13" s="33" t="n">
        <v>1529.07</v>
      </c>
      <c r="U13" s="33" t="n">
        <f aca="false">P13+Q13+S13+T13</f>
        <v>50897.24</v>
      </c>
      <c r="V13" s="33" t="n">
        <f aca="false">O13-U13</f>
        <v>51040.49</v>
      </c>
    </row>
    <row r="14" s="34" customFormat="true" ht="53.4" hidden="false" customHeight="true" outlineLevel="0" collapsed="false">
      <c r="A14" s="29" t="n">
        <v>3</v>
      </c>
      <c r="B14" s="30" t="n">
        <v>385</v>
      </c>
      <c r="C14" s="31" t="s">
        <v>31</v>
      </c>
      <c r="D14" s="31" t="s">
        <v>30</v>
      </c>
      <c r="E14" s="32" t="n">
        <v>21</v>
      </c>
      <c r="F14" s="33" t="n">
        <v>48454</v>
      </c>
      <c r="G14" s="33" t="n">
        <v>29072.4</v>
      </c>
      <c r="H14" s="33" t="n">
        <v>7268.1</v>
      </c>
      <c r="I14" s="33" t="n">
        <v>24227</v>
      </c>
      <c r="J14" s="33" t="n">
        <v>109.01</v>
      </c>
      <c r="K14" s="33"/>
      <c r="L14" s="33"/>
      <c r="M14" s="33"/>
      <c r="N14" s="33"/>
      <c r="O14" s="33" t="n">
        <f aca="false">F14+H14+I14+J14+G14+K14+L14</f>
        <v>109130.51</v>
      </c>
      <c r="P14" s="33" t="n">
        <v>1091.31</v>
      </c>
      <c r="Q14" s="33" t="n">
        <v>30000</v>
      </c>
      <c r="R14" s="33"/>
      <c r="S14" s="33" t="n">
        <v>19643.49</v>
      </c>
      <c r="T14" s="33" t="n">
        <v>1636.96</v>
      </c>
      <c r="U14" s="33" t="n">
        <f aca="false">P14+Q14+S14+T14</f>
        <v>52371.76</v>
      </c>
      <c r="V14" s="33" t="n">
        <f aca="false">O14-U14</f>
        <v>56758.75</v>
      </c>
    </row>
    <row r="15" s="34" customFormat="true" ht="55.2" hidden="false" customHeight="true" outlineLevel="0" collapsed="false">
      <c r="A15" s="29" t="n">
        <v>4</v>
      </c>
      <c r="B15" s="30" t="n">
        <v>384</v>
      </c>
      <c r="C15" s="31" t="s">
        <v>32</v>
      </c>
      <c r="D15" s="31" t="s">
        <v>30</v>
      </c>
      <c r="E15" s="32" t="n">
        <v>21</v>
      </c>
      <c r="F15" s="33" t="n">
        <v>48454</v>
      </c>
      <c r="G15" s="33" t="n">
        <v>29072.4</v>
      </c>
      <c r="H15" s="33" t="n">
        <v>7268.1</v>
      </c>
      <c r="I15" s="33" t="n">
        <v>4360.86</v>
      </c>
      <c r="J15" s="33" t="n">
        <v>109.01</v>
      </c>
      <c r="K15" s="33"/>
      <c r="L15" s="33"/>
      <c r="M15" s="33"/>
      <c r="N15" s="33"/>
      <c r="O15" s="33" t="n">
        <f aca="false">F15+H15+I15+J15+G15+K15+L15</f>
        <v>89264.37</v>
      </c>
      <c r="P15" s="33" t="n">
        <v>892.64</v>
      </c>
      <c r="Q15" s="33" t="n">
        <v>25000</v>
      </c>
      <c r="R15" s="33"/>
      <c r="S15" s="33" t="n">
        <v>16067.59</v>
      </c>
      <c r="T15" s="33" t="n">
        <v>1338.97</v>
      </c>
      <c r="U15" s="33" t="n">
        <f aca="false">P15+Q15+S15+T15</f>
        <v>43299.2</v>
      </c>
      <c r="V15" s="33" t="n">
        <f aca="false">O15-U15</f>
        <v>45965.17</v>
      </c>
    </row>
    <row r="16" customFormat="false" ht="18.6" hidden="false" customHeight="true" outlineLevel="0" collapsed="false">
      <c r="A16" s="35"/>
      <c r="B16" s="36"/>
      <c r="C16" s="37" t="s">
        <v>33</v>
      </c>
      <c r="D16" s="37"/>
      <c r="E16" s="38"/>
      <c r="F16" s="39" t="n">
        <f aca="false">F12+F13+F14+F15</f>
        <v>232778</v>
      </c>
      <c r="G16" s="39" t="n">
        <f aca="false">G12+G13+G14+G15</f>
        <v>83064</v>
      </c>
      <c r="H16" s="39" t="n">
        <f aca="false">H12+H13+H14+H15</f>
        <v>34916.7</v>
      </c>
      <c r="I16" s="39" t="n">
        <f aca="false">I12+I13+I14+I15</f>
        <v>49353.86</v>
      </c>
      <c r="J16" s="39" t="n">
        <f aca="false">J13+J14+J15</f>
        <v>311.46</v>
      </c>
      <c r="K16" s="39" t="n">
        <f aca="false">K13+K15</f>
        <v>8397.29</v>
      </c>
      <c r="L16" s="39" t="n">
        <f aca="false">L15</f>
        <v>0</v>
      </c>
      <c r="M16" s="39"/>
      <c r="N16" s="39"/>
      <c r="O16" s="39" t="n">
        <f aca="false">O12+O13+O14+O15</f>
        <v>408821.31</v>
      </c>
      <c r="P16" s="39" t="n">
        <f aca="false">P12+P13+P14+P15</f>
        <v>4088.22</v>
      </c>
      <c r="Q16" s="39" t="n">
        <f aca="false">Q12+Q13+Q14+Q15</f>
        <v>125000</v>
      </c>
      <c r="R16" s="39"/>
      <c r="S16" s="39" t="n">
        <f aca="false">S12+S13+S14+S15</f>
        <v>73587.84</v>
      </c>
      <c r="T16" s="39" t="n">
        <f aca="false">T12+T13+T14+T15</f>
        <v>6132.33</v>
      </c>
      <c r="U16" s="39" t="n">
        <f aca="false">U12+U13+U14+U15</f>
        <v>208808.39</v>
      </c>
      <c r="V16" s="39" t="n">
        <f aca="false">V12+V13+V14+V15</f>
        <v>200012.92</v>
      </c>
    </row>
  </sheetData>
  <mergeCells count="4">
    <mergeCell ref="A3:C3"/>
    <mergeCell ref="C4:V4"/>
    <mergeCell ref="C6:V6"/>
    <mergeCell ref="C16:D16"/>
  </mergeCells>
  <printOptions headings="false" gridLines="false" gridLinesSet="true" horizontalCentered="false" verticalCentered="false"/>
  <pageMargins left="0" right="0" top="0.7875" bottom="0.7875" header="0.511805555555555" footer="0.511805555555555"/>
  <pageSetup paperSize="9" scale="82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2024-11-29T11:22:57Z</cp:lastPrinted>
  <dcterms:modified xsi:type="dcterms:W3CDTF">2024-11-29T11:23:29Z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