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<sst xmlns="http://schemas.openxmlformats.org/spreadsheetml/2006/main" count="28" uniqueCount="27">
  <si>
    <t>Управління інформаційної діяльності та комунікацій з громадськістю облдержадміністрації</t>
  </si>
  <si>
    <t>Витяг з розрахунково-платіжної відомості</t>
  </si>
  <si>
    <t>червень 2025 року</t>
  </si>
  <si>
    <t>Прізвище, ініціали</t>
  </si>
  <si>
    <t>Посада</t>
  </si>
  <si>
    <t>Відпрацьовано, днів</t>
  </si>
  <si>
    <t>Нараховано</t>
  </si>
  <si>
    <t>Утримано</t>
  </si>
  <si>
    <t>Сума до виплати</t>
  </si>
  <si>
    <t>Посадовиий оклад</t>
  </si>
  <si>
    <t>Ранг</t>
  </si>
  <si>
    <t>Вислуга</t>
  </si>
  <si>
    <t>Надбавка за таємність</t>
  </si>
  <si>
    <t>Премія</t>
  </si>
  <si>
    <t>Відпускні</t>
  </si>
  <si>
    <t>Лікарняні</t>
  </si>
  <si>
    <t>Індексація</t>
  </si>
  <si>
    <t>Грош.доп. оздор.</t>
  </si>
  <si>
    <t>Разом</t>
  </si>
  <si>
    <t>ПДФО</t>
  </si>
  <si>
    <t>Військовий збір</t>
  </si>
  <si>
    <t>Аванс</t>
  </si>
  <si>
    <t>Разом:</t>
  </si>
  <si>
    <t>Лакіза І.М.</t>
  </si>
  <si>
    <t>Начальник управління</t>
  </si>
  <si>
    <t>Грабовецький М.І.</t>
  </si>
  <si>
    <t>заступник начальника управління-начальник відділу</t>
  </si>
</sst>
</file>

<file path=xl/styles.xml><?xml version="1.0" encoding="utf-8"?>
<styleSheet xmlns="http://schemas.openxmlformats.org/spreadsheetml/2006/main">
  <numFmts count="3">
    <numFmt numFmtId="177" formatCode="0.00"/>
    <numFmt numFmtId="178" formatCode="0.0"/>
    <numFmt numFmtId="179" formatCode="#,##0.00"/>
  </numFmts>
  <fonts count="6">
    <font>
      <sz val="10"/>
      <color theme="1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0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</borders>
  <cellStyleXfs count="2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64" fontId="3" fillId="0" borderId="0">
      <alignment/>
      <protection/>
    </xf>
  </cellStyleXfs>
  <cellXfs count="22">
    <xf numFmtId="0" fontId="0" fillId="0" borderId="0" xfId="0"/>
    <xf numFmtId="164" fontId="1" fillId="0" borderId="0" xfId="0" applyFont="1" applyAlignment="1" applyProtection="1">
      <alignment/>
      <protection/>
    </xf>
    <xf numFmtId="164" fontId="5" fillId="0" borderId="0" xfId="0" applyFont="1" applyAlignment="1" applyProtection="1">
      <alignment/>
      <protection/>
    </xf>
    <xf numFmtId="164" fontId="5" fillId="0" borderId="0" xfId="0" applyFont="1" applyAlignment="1" applyProtection="1">
      <alignment horizontal="left"/>
      <protection/>
    </xf>
    <xf numFmtId="164" fontId="4" fillId="0" borderId="0" xfId="0" applyFont="1" applyAlignment="1" applyProtection="1">
      <alignment/>
      <protection/>
    </xf>
    <xf numFmtId="164" fontId="1" fillId="0" borderId="1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 vertical="center" wrapText="1"/>
      <protection/>
    </xf>
    <xf numFmtId="164" fontId="1" fillId="0" borderId="2" xfId="0" applyFont="1" applyBorder="1" applyAlignment="1" applyProtection="1">
      <alignment horizontal="center"/>
      <protection/>
    </xf>
    <xf numFmtId="164" fontId="1" fillId="0" borderId="3" xfId="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 vertical="center" wrapText="1"/>
      <protection/>
    </xf>
    <xf numFmtId="179" fontId="2" fillId="0" borderId="5" xfId="20" applyFont="1" applyBorder="1" applyAlignment="1" applyProtection="1">
      <alignment horizontal="center" vertical="center" wrapText="1"/>
      <protection/>
    </xf>
    <xf numFmtId="164" fontId="1" fillId="0" borderId="4" xfId="0" applyFont="1" applyBorder="1" applyAlignment="1" applyProtection="1">
      <alignment horizontal="center"/>
      <protection/>
    </xf>
    <xf numFmtId="164" fontId="1" fillId="0" borderId="6" xfId="0" applyFont="1" applyBorder="1" applyAlignment="1" applyProtection="1">
      <alignment horizontal="center" vertical="center" wrapText="1"/>
      <protection/>
    </xf>
    <xf numFmtId="177" fontId="1" fillId="0" borderId="4" xfId="0" applyFont="1" applyBorder="1" applyAlignment="1" applyProtection="1">
      <alignment horizontal="center"/>
      <protection/>
    </xf>
    <xf numFmtId="177" fontId="1" fillId="0" borderId="7" xfId="0" applyFont="1" applyBorder="1" applyAlignment="1" applyProtection="1">
      <alignment horizontal="center"/>
      <protection/>
    </xf>
    <xf numFmtId="177" fontId="1" fillId="0" borderId="4" xfId="0" applyFont="1" applyBorder="1" applyAlignment="1" applyProtection="1">
      <alignment/>
      <protection/>
    </xf>
    <xf numFmtId="178" fontId="1" fillId="0" borderId="4" xfId="0" applyFont="1" applyBorder="1" applyAlignment="1" applyProtection="1">
      <alignment horizontal="center"/>
      <protection/>
    </xf>
    <xf numFmtId="164" fontId="1" fillId="0" borderId="8" xfId="0" applyFont="1" applyBorder="1" applyAlignment="1" applyProtection="1">
      <alignment/>
      <protection/>
    </xf>
    <xf numFmtId="164" fontId="1" fillId="0" borderId="9" xfId="0" applyFont="1" applyBorder="1" applyAlignment="1" applyProtection="1">
      <alignment horizontal="right"/>
      <protection/>
    </xf>
    <xf numFmtId="164" fontId="1" fillId="0" borderId="9" xfId="0" applyFont="1" applyBorder="1" applyAlignment="1" applyProtection="1">
      <alignment/>
      <protection/>
    </xf>
    <xf numFmtId="177" fontId="1" fillId="0" borderId="9" xfId="0" applyFont="1" applyBorder="1" applyAlignment="1" applyProtection="1">
      <alignment horizontal="center"/>
      <protection/>
    </xf>
    <xf numFmtId="177" fontId="1" fillId="0" borderId="0" xfId="0" applyFont="1" applyAlignment="1" applyProtection="1">
      <alignment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Звичайний_зарплта департамент основна " xfId="20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A715BEB-3880-4BDD-B33E-96065415B9A6}">
  <dimension ref="A1:R22"/>
  <sheetViews>
    <sheetView tabSelected="1" workbookViewId="0" topLeftCell="A1"/>
  </sheetViews>
  <sheetFormatPr defaultRowHeight="12.75"/>
  <sheetData>
    <row r="1" spans="1:18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" ht="12.75">
      <c r="A3" s="2" t="s">
        <v>0</v>
      </c>
    </row>
    <row r="4" spans="1:1" ht="12.75">
      <c r="A4" s="3">
        <v>40452051</v>
      </c>
    </row>
    <row r="5" spans="1:4" ht="12.75">
      <c r="A5" s="1"/>
      <c r="B5" s="1"/>
      <c r="C5" s="1"/>
      <c r="D5" s="4" t="s">
        <v>1</v>
      </c>
    </row>
    <row r="6" spans="1:4" ht="12.75" thickBot="1">
      <c r="A6" s="1"/>
      <c r="B6" s="1"/>
      <c r="C6" s="1"/>
      <c r="D6" s="4" t="s">
        <v>2</v>
      </c>
    </row>
    <row r="7" spans="1:18" ht="12.75" thickBot="1">
      <c r="A7" s="5" t="s">
        <v>3</v>
      </c>
      <c r="B7" s="6" t="s">
        <v>4</v>
      </c>
      <c r="C7" s="6" t="s">
        <v>5</v>
      </c>
      <c r="D7" s="7" t="s">
        <v>6</v>
      </c>
      <c r="E7" s="7"/>
      <c r="F7" s="7"/>
      <c r="G7" s="7"/>
      <c r="H7" s="7"/>
      <c r="I7" s="7"/>
      <c r="J7" s="7"/>
      <c r="K7" s="7"/>
      <c r="L7" s="7"/>
      <c r="M7" s="7"/>
      <c r="N7" s="7" t="s">
        <v>7</v>
      </c>
      <c r="O7" s="7"/>
      <c r="P7" s="7"/>
      <c r="Q7" s="7"/>
      <c r="R7" s="8" t="s">
        <v>8</v>
      </c>
    </row>
    <row r="8" spans="1:18" ht="12.75">
      <c r="A8" s="5"/>
      <c r="B8" s="6"/>
      <c r="C8" s="6"/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10" t="s">
        <v>14</v>
      </c>
      <c r="J8" s="10" t="s">
        <v>15</v>
      </c>
      <c r="K8" s="10" t="s">
        <v>16</v>
      </c>
      <c r="L8" s="10" t="s">
        <v>17</v>
      </c>
      <c r="M8" s="9" t="s">
        <v>18</v>
      </c>
      <c r="N8" s="11" t="s">
        <v>19</v>
      </c>
      <c r="O8" s="9" t="s">
        <v>20</v>
      </c>
      <c r="P8" s="9" t="s">
        <v>21</v>
      </c>
      <c r="Q8" s="11" t="s">
        <v>22</v>
      </c>
      <c r="R8" s="8"/>
    </row>
    <row r="9" spans="1:18" ht="12.75">
      <c r="A9" s="12" t="s">
        <v>23</v>
      </c>
      <c r="B9" s="9" t="s">
        <v>24</v>
      </c>
      <c r="C9" s="9">
        <v>21</v>
      </c>
      <c r="D9" s="13">
        <v>36179</v>
      </c>
      <c r="E9" s="13">
        <v>700</v>
      </c>
      <c r="F9" s="13">
        <v>7235.80</v>
      </c>
      <c r="G9" s="13">
        <v>3617.90</v>
      </c>
      <c r="H9" s="13">
        <v>10853.70</v>
      </c>
      <c r="I9" s="13"/>
      <c r="J9" s="13"/>
      <c r="K9" s="13"/>
      <c r="L9" s="13"/>
      <c r="M9" s="13">
        <f>SUM(D9:L9)</f>
        <v>58586.40</v>
      </c>
      <c r="N9" s="13">
        <f>M9*18%</f>
        <v>10545.552</v>
      </c>
      <c r="O9" s="13">
        <f>M9*5%</f>
        <v>2929.32</v>
      </c>
      <c r="P9" s="13">
        <v>15000</v>
      </c>
      <c r="Q9" s="13">
        <f>SUM(N9:P9)</f>
        <v>28474.871999999999</v>
      </c>
      <c r="R9" s="14">
        <f>M9-Q9</f>
        <v>30111.527999999998</v>
      </c>
    </row>
    <row r="10" spans="1:18" ht="12.75">
      <c r="A10" s="12" t="s">
        <v>25</v>
      </c>
      <c r="B10" s="9" t="s">
        <v>26</v>
      </c>
      <c r="C10" s="9">
        <v>20</v>
      </c>
      <c r="D10" s="13">
        <v>32733.33</v>
      </c>
      <c r="E10" s="15">
        <v>476.19</v>
      </c>
      <c r="F10" s="16">
        <v>654.67</v>
      </c>
      <c r="G10" s="13"/>
      <c r="H10" s="13">
        <v>0</v>
      </c>
      <c r="I10" s="13">
        <v>1161.85</v>
      </c>
      <c r="J10" s="1"/>
      <c r="K10" s="13"/>
      <c r="L10" s="1"/>
      <c r="M10" s="13">
        <f>SUM(D10:K10)</f>
        <v>35026.04</v>
      </c>
      <c r="N10" s="13">
        <f>M10*18%</f>
        <v>6304.6872000000003</v>
      </c>
      <c r="O10" s="13">
        <f>M10*5%</f>
        <v>1751.3019999999999</v>
      </c>
      <c r="P10" s="13">
        <v>9400</v>
      </c>
      <c r="Q10" s="13">
        <f>SUM(N10:P10)</f>
        <v>17455.9892</v>
      </c>
      <c r="R10" s="14">
        <f>M10-Q10</f>
        <v>17570.050800000001</v>
      </c>
    </row>
    <row r="11" spans="1:18" ht="12.75" thickBot="1">
      <c r="A11" s="17"/>
      <c r="B11" s="18" t="s">
        <v>22</v>
      </c>
      <c r="C11" s="19"/>
      <c r="D11" s="20">
        <f>SUM(D9:D10)</f>
        <v>68912.33</v>
      </c>
      <c r="E11" s="20">
        <f>SUM(E9:E10)</f>
        <v>1176.19</v>
      </c>
      <c r="F11" s="20">
        <f>SUM(F9:F10)</f>
        <v>7890.47</v>
      </c>
      <c r="G11" s="20">
        <f>SUM(G9:G10)</f>
        <v>3617.90</v>
      </c>
      <c r="H11" s="20">
        <f>SUM(H9:H10)</f>
        <v>10853.70</v>
      </c>
      <c r="I11" s="20">
        <f>SUM(I9:I10)</f>
        <v>1161.85</v>
      </c>
      <c r="J11" s="20">
        <f>SUM(J9:J10)</f>
        <v>0</v>
      </c>
      <c r="K11" s="20">
        <f>SUM(K9:K10)</f>
        <v>0</v>
      </c>
      <c r="L11" s="20">
        <f>SUM(L9:L10)</f>
        <v>0</v>
      </c>
      <c r="M11" s="20">
        <f>SUM(M9:M10)</f>
        <v>93612.44</v>
      </c>
      <c r="N11" s="20">
        <f>SUM(N9:N10)</f>
        <v>16850.2392</v>
      </c>
      <c r="O11" s="20">
        <f>SUM(O9:O10)</f>
        <v>4680.6220000000003</v>
      </c>
      <c r="P11" s="20">
        <f>SUM(P9:P10)</f>
        <v>24400</v>
      </c>
      <c r="Q11" s="20">
        <f>SUM(Q9:Q10)</f>
        <v>45930.861199999999</v>
      </c>
      <c r="R11" s="20">
        <f>SUM(R9:R10)</f>
        <v>47681.578800000003</v>
      </c>
    </row>
    <row r="12" spans="1:18" ht="12.7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12.7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12.7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2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ht="12.7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ht="12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ht="12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ht="12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2.7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7" ht="12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1"/>
    </row>
  </sheetData>
  <mergeCells count="6">
    <mergeCell ref="A7:A8"/>
    <mergeCell ref="B7:B8"/>
    <mergeCell ref="C7:C8"/>
    <mergeCell ref="D7:M7"/>
    <mergeCell ref="N7:Q7"/>
    <mergeCell ref="R7:R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