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ерпень" sheetId="1" state="visible" r:id="rId2"/>
  </sheets>
  <definedNames>
    <definedName function="false" hidden="false" localSheetId="0" name="_xlnm.Print_Titles" vbProcedure="false">серпень!$13:$13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<sst xmlns="http://schemas.openxmlformats.org/spreadsheetml/2006/main" count="58" uniqueCount="40">
  <si>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</si>
  <si>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</si>
  <si>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</si>
  <si>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</si>
  <si>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</si>
  <si>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</si>
  <si>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серпень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</si>
  <si>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</si>
  <si>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</si>
  <si>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</si>
  <si>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</si>
  <si>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</si>
  <si>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</si>
  <si>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</si>
  <si>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</si>
  <si>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</si>
  <si>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</si>
  <si>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</si>
  <si>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</si>
  <si>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</si>
  <si>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</si>
  <si>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</si>
  <si>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</si>
  <si>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</si>
  <si>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</si>
  <si>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</si>
  <si>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</si>
  <si>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</si>
  <si>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</si>
  <si>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</si>
  <si>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</si>
  <si>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</si>
  <si>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</si>
  <si>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</si>
  <si>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</si>
  <si>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</si>
  <si>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</si>
  <si>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</si>
  <si>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Петрущак Надія Миронівна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</si>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</sst>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U18" activeCellId="0" sqref="U18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22</v>
      </c>
      <c r="F16" s="36" t="n">
        <v>38763</v>
      </c>
      <c r="G16" s="36" t="n">
        <v>700</v>
      </c>
      <c r="H16" s="36"/>
      <c r="I16" s="36" t="n">
        <v>8527.86</v>
      </c>
      <c r="J16" s="36" t="n">
        <v>11628.9</v>
      </c>
      <c r="K16" s="36"/>
      <c r="L16" s="36"/>
      <c r="M16" s="36"/>
      <c r="N16" s="36"/>
      <c r="O16" s="36"/>
      <c r="P16" s="36"/>
      <c r="Q16" s="36"/>
      <c r="R16" s="36" t="n">
        <f aca="false">SUM(F16:Q16)</f>
        <v>59619.76</v>
      </c>
      <c r="S16" s="36" t="n">
        <v>596.2</v>
      </c>
      <c r="T16" s="36" t="n">
        <v>15000</v>
      </c>
      <c r="U16" s="36" t="n">
        <v>10731.56</v>
      </c>
      <c r="V16" s="36" t="n">
        <v>894.3</v>
      </c>
      <c r="W16" s="36" t="n">
        <f aca="false">SUM(S16:V16)</f>
        <v>27222.06</v>
      </c>
      <c r="X16" s="36" t="n">
        <f aca="false">R16-W16</f>
        <v>32397.7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7</v>
      </c>
      <c r="F17" s="36" t="n">
        <v>8358.32</v>
      </c>
      <c r="G17" s="36" t="n">
        <v>222.73</v>
      </c>
      <c r="H17" s="36"/>
      <c r="I17" s="36" t="n">
        <v>2507.5</v>
      </c>
      <c r="J17" s="36" t="n">
        <v>2507.5</v>
      </c>
      <c r="K17" s="36"/>
      <c r="L17" s="36"/>
      <c r="M17" s="36"/>
      <c r="N17" s="36"/>
      <c r="O17" s="36"/>
      <c r="P17" s="36"/>
      <c r="Q17" s="36"/>
      <c r="R17" s="36" t="n">
        <f aca="false">SUM(F17:Q17)</f>
        <v>13596.05</v>
      </c>
      <c r="S17" s="36"/>
      <c r="T17" s="36"/>
      <c r="U17" s="36" t="n">
        <v>2447.29</v>
      </c>
      <c r="V17" s="36" t="n">
        <v>203.94</v>
      </c>
      <c r="W17" s="36" t="n">
        <f aca="false">SUM(S17:V17)</f>
        <v>2651.23</v>
      </c>
      <c r="X17" s="36" t="n">
        <f aca="false">R17-W17</f>
        <v>10944.82</v>
      </c>
    </row>
    <row r="18" s="37" customFormat="true" ht="53.45" hidden="false" customHeight="true" outlineLevel="0" collapsed="false">
      <c r="A18" s="32" t="n">
        <v>3</v>
      </c>
      <c r="B18" s="33" t="n">
        <v>141</v>
      </c>
      <c r="C18" s="34" t="s">
        <v>38</v>
      </c>
      <c r="D18" s="34" t="s">
        <v>37</v>
      </c>
      <c r="E18" s="35" t="n">
        <v>22</v>
      </c>
      <c r="F18" s="36" t="n">
        <v>26269</v>
      </c>
      <c r="G18" s="36" t="n">
        <v>500</v>
      </c>
      <c r="H18" s="36"/>
      <c r="I18" s="36" t="n">
        <v>7880.7</v>
      </c>
      <c r="J18" s="36" t="n">
        <v>7880.7</v>
      </c>
      <c r="K18" s="36"/>
      <c r="L18" s="36"/>
      <c r="M18" s="36"/>
      <c r="N18" s="36"/>
      <c r="O18" s="36"/>
      <c r="P18" s="36"/>
      <c r="Q18" s="36"/>
      <c r="R18" s="36" t="n">
        <f aca="false">F18+G18+H18+I18+J18+K18+L18+M18+N18+O18+P18</f>
        <v>42530.4</v>
      </c>
      <c r="S18" s="36" t="n">
        <v>425.3</v>
      </c>
      <c r="T18" s="36" t="n">
        <v>15000</v>
      </c>
      <c r="U18" s="36" t="n">
        <v>7655.47</v>
      </c>
      <c r="V18" s="36" t="n">
        <v>637.96</v>
      </c>
      <c r="W18" s="36" t="n">
        <f aca="false">S18+T18+U18+V18</f>
        <v>23718.73</v>
      </c>
      <c r="X18" s="36" t="n">
        <f aca="false">R18-W18</f>
        <v>18811.67</v>
      </c>
    </row>
    <row r="19" customFormat="false" ht="38.45" hidden="false" customHeight="true" outlineLevel="0" collapsed="false">
      <c r="A19" s="38"/>
      <c r="B19" s="39"/>
      <c r="C19" s="40" t="s">
        <v>39</v>
      </c>
      <c r="D19" s="40"/>
      <c r="E19" s="41"/>
      <c r="F19" s="42" t="n">
        <f aca="false">SUM(F16:F18)</f>
        <v>73390.32</v>
      </c>
      <c r="G19" s="42" t="n">
        <f aca="false">SUM(G16:G18)</f>
        <v>1422.73</v>
      </c>
      <c r="H19" s="42" t="n">
        <f aca="false">SUM(H16:H18)</f>
        <v>0</v>
      </c>
      <c r="I19" s="42" t="n">
        <f aca="false">SUM(I16:I18)</f>
        <v>18916.06</v>
      </c>
      <c r="J19" s="42" t="n">
        <f aca="false">SUM(J16:J18)</f>
        <v>22017.1</v>
      </c>
      <c r="K19" s="42" t="n">
        <f aca="false">SUM(K16:K18)</f>
        <v>0</v>
      </c>
      <c r="L19" s="42" t="n">
        <f aca="false">SUM(L16:L18)</f>
        <v>0</v>
      </c>
      <c r="M19" s="42" t="n">
        <f aca="false">SUM(M16:M18)</f>
        <v>0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115746.21</v>
      </c>
      <c r="S19" s="42" t="n">
        <f aca="false">SUM(S16:S18)</f>
        <v>1021.5</v>
      </c>
      <c r="T19" s="42" t="n">
        <f aca="false">SUM(T16:T18)</f>
        <v>30000</v>
      </c>
      <c r="U19" s="42" t="n">
        <f aca="false">SUM(U16:U18)</f>
        <v>20834.32</v>
      </c>
      <c r="V19" s="42" t="n">
        <f aca="false">SUM(V16:V18)</f>
        <v>1736.2</v>
      </c>
      <c r="W19" s="42" t="n">
        <f aca="false">SUM(W16:W18)</f>
        <v>53592.02</v>
      </c>
      <c r="X19" s="42" t="n">
        <f aca="false">SUM(X16:X18)</f>
        <v>62154.19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2024-08-30T08:26:22Z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