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5450" windowHeight="8190"/>
  </bookViews>
  <sheets>
    <sheet name="Лист1" sheetId="4" r:id="rId1"/>
  </sheets>
  <definedNames>
    <definedName name="CHide">#REF!</definedName>
    <definedName name="CycleD">#REF!</definedName>
    <definedName name="CycleH">#REF!</definedName>
    <definedName name="CycleT">#REF!</definedName>
    <definedName name="CycleT1">#REF!</definedName>
    <definedName name="CycleT2">#REF!</definedName>
    <definedName name="CycleT3">#REF!</definedName>
    <definedName name="Detail">#REF!</definedName>
    <definedName name="DocSummery">#REF!</definedName>
    <definedName name="Header">#REF!</definedName>
    <definedName name="Hidden">#REF!</definedName>
    <definedName name="HideMark">#REF!</definedName>
    <definedName name="PageHead">#REF!</definedName>
    <definedName name="RCurrencyRow">#REF!</definedName>
    <definedName name="RText">#REF!</definedName>
    <definedName name="RText1">#REF!</definedName>
    <definedName name="Summery">#REF!</definedName>
    <definedName name="Summery1">#REF!</definedName>
    <definedName name="Title">#REF!</definedName>
    <definedName name="Total">#REF!</definedName>
    <definedName name="Total1">#REF!</definedName>
    <definedName name="Total2">#REF!</definedName>
    <definedName name="Валюта">#REF!</definedName>
    <definedName name="ВсегоДни">#REF!</definedName>
    <definedName name="ВсегоДолг">#REF!</definedName>
    <definedName name="ВсегоКВыдаче">#REF!</definedName>
    <definedName name="ВсегоСумма">#REF!</definedName>
    <definedName name="ВсегоЧас">#REF!</definedName>
    <definedName name="ДляОплаты">#REF!</definedName>
    <definedName name="ДниСкр">#REF!</definedName>
    <definedName name="ДокНомер">#REF!</definedName>
    <definedName name="Долг">#REF!</definedName>
    <definedName name="ДолгВал">#REF!</definedName>
    <definedName name="За">#REF!</definedName>
    <definedName name="_xlnm.Print_Titles" localSheetId="0">Лист1!$9:$9</definedName>
    <definedName name="Запуск_макроса_PageHead">#REF!</definedName>
    <definedName name="Запуск_макроса_разбиения_на_страницы">#REF!</definedName>
    <definedName name="ИтогДни">#REF!</definedName>
    <definedName name="ИтогДолг">#REF!</definedName>
    <definedName name="ИтогКвыдаче">#REF!</definedName>
    <definedName name="ИтогСумма">#REF!</definedName>
    <definedName name="ИтогЧас">#REF!</definedName>
    <definedName name="КВыдаче">#REF!</definedName>
    <definedName name="КВыдачеВал">#REF!</definedName>
    <definedName name="Курс">#REF!</definedName>
    <definedName name="НПП">#REF!</definedName>
    <definedName name="Период">#REF!</definedName>
    <definedName name="ПериодДни">#REF!</definedName>
    <definedName name="ПериодДолг">#REF!</definedName>
    <definedName name="ПериодКВыдаче">#REF!</definedName>
    <definedName name="ПериодСумма">#REF!</definedName>
    <definedName name="ПериодЧас">#REF!</definedName>
    <definedName name="Примечание">#REF!</definedName>
    <definedName name="Разрез">#REF!</definedName>
    <definedName name="Сумма">#REF!</definedName>
    <definedName name="СуммаВал">#REF!</definedName>
    <definedName name="СуммаСкр">#REF!</definedName>
    <definedName name="ФИО">#REF!</definedName>
    <definedName name="ЧасСкр">#REF!</definedName>
  </definedNames>
  <calcPr calcId="145621" fullCalcOnLoad="1" concurrentCalc="0"/>
</workbook>
</file>

<file path=xl/calcChain.xml><?xml version="1.0" encoding="utf-8"?>
<calcChain xmlns="http://schemas.openxmlformats.org/spreadsheetml/2006/main">
  <c r="T12" i="4"/>
  <c r="Z12"/>
  <c r="AA12"/>
  <c r="T13"/>
  <c r="Z13"/>
  <c r="Z16"/>
  <c r="Y16"/>
  <c r="X16"/>
  <c r="W16"/>
  <c r="V16"/>
  <c r="U16"/>
  <c r="S16"/>
  <c r="R16"/>
  <c r="Q16"/>
  <c r="P16"/>
  <c r="O16"/>
  <c r="N16"/>
  <c r="M16"/>
  <c r="L16"/>
  <c r="K16"/>
  <c r="J16"/>
  <c r="I16"/>
  <c r="H16"/>
  <c r="G16"/>
  <c r="F16"/>
  <c r="E16"/>
  <c r="T16"/>
  <c r="AA13"/>
  <c r="AA16"/>
</calcChain>
</file>

<file path=xl/sharedStrings.xml><?xml version="1.0" encoding="utf-8"?>
<sst xmlns="http://schemas.openxmlformats.org/spreadsheetml/2006/main" count="57" uniqueCount="39">
  <si>
    <t>№з/п</t>
  </si>
  <si>
    <t>СУМА ДО ВИДАЧІ</t>
  </si>
  <si>
    <t>Сума</t>
  </si>
  <si>
    <t>РАЗОМ нараховано</t>
  </si>
  <si>
    <t>аванс</t>
  </si>
  <si>
    <t>ПДФО</t>
  </si>
  <si>
    <t>РАЗОМ утримано</t>
  </si>
  <si>
    <t>Проф.внески</t>
  </si>
  <si>
    <t>ПІБ</t>
  </si>
  <si>
    <t>відпрацьовано</t>
  </si>
  <si>
    <t>дні</t>
  </si>
  <si>
    <t>Посада</t>
  </si>
  <si>
    <t>Військовий збір</t>
  </si>
  <si>
    <t>ВИТЯГ З РОЗРАХУНКОВО-ПЛАТІЖНОЇ ВІДОМОСТІ</t>
  </si>
  <si>
    <t xml:space="preserve"> Надб за секретність</t>
  </si>
  <si>
    <t>Посадовий оклад</t>
  </si>
  <si>
    <t xml:space="preserve">Департамент фінансів Івано-Франківської обласної державної адміністрації </t>
  </si>
  <si>
    <t>Ранг</t>
  </si>
  <si>
    <t>Вислуга років</t>
  </si>
  <si>
    <t>Відпускні</t>
  </si>
  <si>
    <t>Кількість днів лікарняних</t>
  </si>
  <si>
    <t>Лікарняні</t>
  </si>
  <si>
    <t>Лікарняні за рахунок ФСС</t>
  </si>
  <si>
    <t>Кількість днів відпустки</t>
  </si>
  <si>
    <t xml:space="preserve">Разом </t>
  </si>
  <si>
    <t>02313921</t>
  </si>
  <si>
    <t>Міжрозрахункові виплати</t>
  </si>
  <si>
    <t>СОКОЛИК Світлана Панасівна</t>
  </si>
  <si>
    <t>Премія</t>
  </si>
  <si>
    <t>КУЧМА Наталія Дмитрівна</t>
  </si>
  <si>
    <t>Директор департаменту</t>
  </si>
  <si>
    <t>Заступник директора департаменту</t>
  </si>
  <si>
    <t>Грошова допомога</t>
  </si>
  <si>
    <t>Кількість днів компенсації</t>
  </si>
  <si>
    <t>Компенсація за невикористану відпустку</t>
  </si>
  <si>
    <t>Індексація</t>
  </si>
  <si>
    <t>Вихідна допомога</t>
  </si>
  <si>
    <t xml:space="preserve">       за вересень 2025 року</t>
  </si>
  <si>
    <t>вересень 2025 р.</t>
  </si>
</sst>
</file>

<file path=xl/styles.xml><?xml version="1.0" encoding="utf-8"?>
<styleSheet xmlns="http://schemas.openxmlformats.org/spreadsheetml/2006/main">
  <numFmts count="4">
    <numFmt numFmtId="179" formatCode="_-* #,##0.00_р_._-;\-* #,##0.00_р_._-;_-* &quot;-&quot;??_р_._-;_-@_-"/>
    <numFmt numFmtId="180" formatCode=";;;"/>
    <numFmt numFmtId="181" formatCode="###0.00;\-###0.00;;"/>
    <numFmt numFmtId="190" formatCode="_-* #,##0_р_._-;\-* #,##0_р_._-;_-* &quot;-&quot;??_р_._-;_-@_-"/>
  </numFmts>
  <fonts count="15">
    <font>
      <sz val="10"/>
      <name val="Arial Cyr"/>
      <family val="2"/>
      <charset val="204"/>
    </font>
    <font>
      <sz val="10"/>
      <name val="Arial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4"/>
      <name val="Arial"/>
      <family val="2"/>
      <charset val="204"/>
    </font>
    <font>
      <sz val="12"/>
      <name val="Times New Roman Cyr"/>
      <family val="1"/>
      <charset val="204"/>
    </font>
    <font>
      <b/>
      <sz val="14"/>
      <name val="Times New Roman CYR"/>
      <family val="1"/>
      <charset val="204"/>
    </font>
    <font>
      <b/>
      <sz val="10"/>
      <name val="Arial Cyr"/>
      <family val="2"/>
      <charset val="204"/>
    </font>
    <font>
      <sz val="12"/>
      <name val="Arial Cyr"/>
      <family val="2"/>
      <charset val="204"/>
    </font>
    <font>
      <b/>
      <i/>
      <sz val="12"/>
      <name val="Times New Roman CYR"/>
      <family val="1"/>
      <charset val="204"/>
    </font>
    <font>
      <b/>
      <i/>
      <sz val="10"/>
      <name val="Arial"/>
      <family val="2"/>
      <charset val="204"/>
    </font>
    <font>
      <b/>
      <sz val="12"/>
      <name val="Arial Cyr"/>
      <charset val="204"/>
    </font>
    <font>
      <b/>
      <i/>
      <sz val="12"/>
      <name val="Arial"/>
      <family val="2"/>
      <charset val="204"/>
    </font>
    <font>
      <b/>
      <sz val="10"/>
      <name val="Arial Cyr"/>
      <charset val="204"/>
    </font>
    <font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</fills>
  <borders count="15">
    <border>
      <left/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79" fontId="1" fillId="0" borderId="0" applyFill="0" applyBorder="0" applyAlignment="0" applyProtection="0"/>
  </cellStyleXfs>
  <cellXfs count="43">
    <xf numFmtId="0" fontId="0" fillId="0" borderId="0" xfId="0"/>
    <xf numFmtId="0" fontId="0" fillId="0" borderId="0" xfId="0" applyFont="1"/>
    <xf numFmtId="0" fontId="0" fillId="0" borderId="0" xfId="0" applyFont="1" applyFill="1" applyAlignment="1">
      <alignment horizontal="left" vertical="top"/>
    </xf>
    <xf numFmtId="0" fontId="2" fillId="0" borderId="0" xfId="0" applyFont="1" applyFill="1" applyAlignment="1">
      <alignment horizontal="left"/>
    </xf>
    <xf numFmtId="0" fontId="4" fillId="0" borderId="0" xfId="0" applyFont="1" applyFill="1" applyAlignment="1">
      <alignment horizontal="left" vertical="top"/>
    </xf>
    <xf numFmtId="180" fontId="5" fillId="0" borderId="0" xfId="0" applyNumberFormat="1" applyFont="1" applyFill="1" applyAlignment="1">
      <alignment horizontal="left" vertical="center"/>
    </xf>
    <xf numFmtId="0" fontId="6" fillId="0" borderId="0" xfId="0" applyFont="1" applyFill="1" applyAlignment="1">
      <alignment horizontal="left" vertical="top"/>
    </xf>
    <xf numFmtId="0" fontId="0" fillId="0" borderId="0" xfId="0" applyFont="1" applyFill="1" applyAlignment="1">
      <alignment horizontal="left"/>
    </xf>
    <xf numFmtId="0" fontId="2" fillId="0" borderId="0" xfId="0" applyFont="1" applyFill="1" applyAlignment="1">
      <alignment horizontal="left" vertical="center"/>
    </xf>
    <xf numFmtId="0" fontId="0" fillId="0" borderId="0" xfId="0" applyFont="1" applyFill="1"/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0" fillId="2" borderId="7" xfId="0" applyFont="1" applyFill="1" applyBorder="1"/>
    <xf numFmtId="49" fontId="7" fillId="2" borderId="8" xfId="0" applyNumberFormat="1" applyFont="1" applyFill="1" applyBorder="1" applyAlignment="1">
      <alignment horizontal="left" vertical="center"/>
    </xf>
    <xf numFmtId="49" fontId="7" fillId="2" borderId="8" xfId="0" applyNumberFormat="1" applyFont="1" applyFill="1" applyBorder="1" applyAlignment="1">
      <alignment horizontal="center" vertical="center" wrapText="1"/>
    </xf>
    <xf numFmtId="0" fontId="0" fillId="0" borderId="9" xfId="0" applyFont="1" applyFill="1" applyBorder="1" applyAlignment="1">
      <alignment horizontal="right" vertical="top" wrapText="1"/>
    </xf>
    <xf numFmtId="0" fontId="0" fillId="0" borderId="0" xfId="0" applyFont="1" applyFill="1" applyAlignment="1">
      <alignment vertical="top"/>
    </xf>
    <xf numFmtId="0" fontId="0" fillId="0" borderId="10" xfId="0" applyFill="1" applyBorder="1" applyAlignment="1">
      <alignment horizontal="left" vertical="top" wrapText="1"/>
    </xf>
    <xf numFmtId="1" fontId="0" fillId="0" borderId="10" xfId="0" applyNumberFormat="1" applyFont="1" applyFill="1" applyBorder="1" applyAlignment="1">
      <alignment horizontal="center" vertical="top"/>
    </xf>
    <xf numFmtId="0" fontId="8" fillId="0" borderId="0" xfId="0" applyFont="1"/>
    <xf numFmtId="0" fontId="3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left" vertical="top"/>
    </xf>
    <xf numFmtId="0" fontId="11" fillId="0" borderId="0" xfId="0" applyFont="1"/>
    <xf numFmtId="0" fontId="7" fillId="0" borderId="11" xfId="0" applyFont="1" applyFill="1" applyBorder="1" applyAlignment="1">
      <alignment horizontal="center" vertical="center" wrapText="1"/>
    </xf>
    <xf numFmtId="181" fontId="7" fillId="0" borderId="12" xfId="0" applyNumberFormat="1" applyFont="1" applyFill="1" applyBorder="1" applyAlignment="1">
      <alignment horizontal="right" vertical="top"/>
    </xf>
    <xf numFmtId="0" fontId="12" fillId="0" borderId="0" xfId="0" applyFont="1" applyFill="1" applyAlignment="1">
      <alignment horizontal="left" vertical="top"/>
    </xf>
    <xf numFmtId="180" fontId="9" fillId="0" borderId="0" xfId="0" applyNumberFormat="1" applyFont="1" applyFill="1" applyAlignment="1">
      <alignment horizontal="left" vertical="center"/>
    </xf>
    <xf numFmtId="4" fontId="0" fillId="0" borderId="10" xfId="0" applyNumberFormat="1" applyFont="1" applyFill="1" applyBorder="1" applyAlignment="1">
      <alignment horizontal="right" vertical="top"/>
    </xf>
    <xf numFmtId="4" fontId="7" fillId="0" borderId="12" xfId="0" applyNumberFormat="1" applyFont="1" applyFill="1" applyBorder="1" applyAlignment="1">
      <alignment horizontal="right" vertical="top" wrapText="1"/>
    </xf>
    <xf numFmtId="4" fontId="13" fillId="0" borderId="10" xfId="0" applyNumberFormat="1" applyFont="1" applyFill="1" applyBorder="1" applyAlignment="1">
      <alignment horizontal="right" vertical="top"/>
    </xf>
    <xf numFmtId="4" fontId="14" fillId="0" borderId="10" xfId="0" applyNumberFormat="1" applyFont="1" applyFill="1" applyBorder="1" applyAlignment="1">
      <alignment horizontal="right" vertical="top"/>
    </xf>
    <xf numFmtId="0" fontId="13" fillId="0" borderId="10" xfId="0" applyFont="1" applyFill="1" applyBorder="1" applyAlignment="1">
      <alignment horizontal="left" vertical="top" wrapText="1"/>
    </xf>
    <xf numFmtId="3" fontId="0" fillId="0" borderId="10" xfId="0" applyNumberFormat="1" applyFont="1" applyFill="1" applyBorder="1" applyAlignment="1">
      <alignment horizontal="right" vertical="top"/>
    </xf>
    <xf numFmtId="190" fontId="1" fillId="0" borderId="10" xfId="1" applyNumberFormat="1" applyFill="1" applyBorder="1" applyAlignment="1">
      <alignment horizontal="right" vertical="top"/>
    </xf>
    <xf numFmtId="3" fontId="7" fillId="0" borderId="12" xfId="0" applyNumberFormat="1" applyFont="1" applyFill="1" applyBorder="1" applyAlignment="1">
      <alignment horizontal="right" vertical="top" wrapText="1"/>
    </xf>
    <xf numFmtId="49" fontId="10" fillId="0" borderId="0" xfId="0" applyNumberFormat="1" applyFont="1" applyFill="1" applyAlignment="1">
      <alignment horizontal="center" vertical="center"/>
    </xf>
    <xf numFmtId="0" fontId="7" fillId="0" borderId="13" xfId="0" applyFont="1" applyFill="1" applyBorder="1" applyAlignment="1">
      <alignment horizontal="left" vertical="center" wrapText="1"/>
    </xf>
    <xf numFmtId="0" fontId="7" fillId="0" borderId="14" xfId="0" applyFont="1" applyFill="1" applyBorder="1" applyAlignment="1">
      <alignment horizontal="left" vertical="center" wrapText="1"/>
    </xf>
    <xf numFmtId="0" fontId="11" fillId="0" borderId="0" xfId="0" applyFont="1" applyAlignment="1">
      <alignment horizontal="center"/>
    </xf>
  </cellXfs>
  <cellStyles count="2">
    <cellStyle name="Звичайний" xfId="0" builtinId="0"/>
    <cellStyle name="Фінансови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B17"/>
  <sheetViews>
    <sheetView showGridLines="0" tabSelected="1" view="pageBreakPreview" topLeftCell="J1" zoomScaleNormal="100" zoomScaleSheetLayoutView="100" workbookViewId="0">
      <selection activeCell="AA12" sqref="AA12"/>
    </sheetView>
  </sheetViews>
  <sheetFormatPr defaultRowHeight="13.15" customHeight="1"/>
  <cols>
    <col min="1" max="1" width="4.28515625" customWidth="1"/>
    <col min="2" max="2" width="15.140625" customWidth="1"/>
    <col min="3" max="3" width="24.140625" customWidth="1"/>
    <col min="4" max="4" width="6.140625" customWidth="1"/>
    <col min="5" max="5" width="11.5703125" customWidth="1"/>
    <col min="6" max="6" width="9.28515625" customWidth="1"/>
    <col min="7" max="7" width="11" customWidth="1"/>
    <col min="8" max="8" width="11.7109375" customWidth="1"/>
    <col min="9" max="9" width="13.140625" customWidth="1"/>
    <col min="10" max="10" width="10.28515625" customWidth="1"/>
    <col min="11" max="11" width="11" customWidth="1"/>
    <col min="12" max="12" width="10" customWidth="1"/>
    <col min="13" max="13" width="11" customWidth="1"/>
    <col min="14" max="14" width="9.85546875" customWidth="1"/>
    <col min="15" max="16" width="10" customWidth="1"/>
    <col min="17" max="17" width="10" hidden="1" customWidth="1"/>
    <col min="18" max="18" width="13.7109375" hidden="1" customWidth="1"/>
    <col min="19" max="19" width="10.28515625" hidden="1" customWidth="1"/>
    <col min="20" max="20" width="12.28515625" customWidth="1"/>
    <col min="21" max="21" width="10.7109375" customWidth="1"/>
    <col min="22" max="22" width="11" customWidth="1"/>
    <col min="23" max="23" width="11.28515625" customWidth="1"/>
    <col min="24" max="24" width="13" customWidth="1"/>
    <col min="25" max="25" width="12.5703125" customWidth="1"/>
    <col min="26" max="26" width="11.28515625" customWidth="1"/>
    <col min="27" max="27" width="11" customWidth="1"/>
  </cols>
  <sheetData>
    <row r="1" spans="1:28" ht="13.15" customHeight="1">
      <c r="A1" s="4"/>
      <c r="B1" s="5">
        <v>1</v>
      </c>
      <c r="C1" s="5"/>
      <c r="D1" s="6"/>
      <c r="E1" s="6"/>
    </row>
    <row r="2" spans="1:28" ht="17.45" customHeight="1">
      <c r="A2" s="29" t="s">
        <v>16</v>
      </c>
      <c r="B2" s="30"/>
      <c r="C2" s="30"/>
      <c r="D2" s="25"/>
      <c r="E2" s="25"/>
      <c r="F2" s="23"/>
      <c r="G2" s="23"/>
    </row>
    <row r="3" spans="1:28" ht="13.15" customHeight="1">
      <c r="A3" s="39" t="s">
        <v>25</v>
      </c>
      <c r="B3" s="39"/>
      <c r="C3" s="8"/>
      <c r="D3" s="3"/>
      <c r="E3" s="3"/>
    </row>
    <row r="4" spans="1:28" ht="16.899999999999999" customHeight="1">
      <c r="A4" s="24"/>
      <c r="B4" s="24"/>
      <c r="C4" s="8"/>
      <c r="D4" s="3"/>
      <c r="E4" s="3"/>
      <c r="H4" s="42" t="s">
        <v>13</v>
      </c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</row>
    <row r="5" spans="1:28" ht="7.9" customHeight="1">
      <c r="A5" s="24"/>
      <c r="B5" s="24"/>
      <c r="C5" s="8"/>
      <c r="D5" s="3"/>
      <c r="E5" s="3"/>
      <c r="H5" s="26"/>
      <c r="I5" s="26"/>
      <c r="J5" s="26"/>
    </row>
    <row r="6" spans="1:28" ht="18.600000000000001" customHeight="1">
      <c r="A6" s="24"/>
      <c r="B6" s="24"/>
      <c r="C6" s="8"/>
      <c r="D6" s="3"/>
      <c r="E6" s="3"/>
      <c r="I6" s="42" t="s">
        <v>37</v>
      </c>
      <c r="J6" s="42"/>
      <c r="K6" s="42"/>
      <c r="L6" s="42"/>
      <c r="M6" s="42"/>
      <c r="N6" s="42"/>
      <c r="O6" s="42"/>
    </row>
    <row r="7" spans="1:28" ht="13.15" customHeight="1">
      <c r="A7" s="24"/>
      <c r="B7" s="24"/>
      <c r="C7" s="8"/>
      <c r="D7" s="3"/>
      <c r="E7" s="3"/>
    </row>
    <row r="8" spans="1:28" ht="13.15" customHeight="1" thickBot="1">
      <c r="A8" s="7"/>
      <c r="B8" s="2"/>
      <c r="C8" s="2"/>
      <c r="D8" s="2"/>
      <c r="E8" s="2"/>
    </row>
    <row r="9" spans="1:28" ht="80.45" customHeight="1">
      <c r="A9" s="10" t="s">
        <v>0</v>
      </c>
      <c r="B9" s="11" t="s">
        <v>8</v>
      </c>
      <c r="C9" s="13" t="s">
        <v>11</v>
      </c>
      <c r="D9" s="12" t="s">
        <v>9</v>
      </c>
      <c r="E9" s="12" t="s">
        <v>15</v>
      </c>
      <c r="F9" s="12" t="s">
        <v>17</v>
      </c>
      <c r="G9" s="12" t="s">
        <v>18</v>
      </c>
      <c r="H9" s="12" t="s">
        <v>14</v>
      </c>
      <c r="I9" s="12" t="s">
        <v>28</v>
      </c>
      <c r="J9" s="12" t="s">
        <v>36</v>
      </c>
      <c r="K9" s="12" t="s">
        <v>20</v>
      </c>
      <c r="L9" s="12" t="s">
        <v>21</v>
      </c>
      <c r="M9" s="12" t="s">
        <v>22</v>
      </c>
      <c r="N9" s="12" t="s">
        <v>23</v>
      </c>
      <c r="O9" s="12" t="s">
        <v>19</v>
      </c>
      <c r="P9" s="12" t="s">
        <v>35</v>
      </c>
      <c r="Q9" s="12" t="s">
        <v>33</v>
      </c>
      <c r="R9" s="12" t="s">
        <v>34</v>
      </c>
      <c r="S9" s="12" t="s">
        <v>32</v>
      </c>
      <c r="T9" s="12" t="s">
        <v>3</v>
      </c>
      <c r="U9" s="12" t="s">
        <v>4</v>
      </c>
      <c r="V9" s="12" t="s">
        <v>5</v>
      </c>
      <c r="W9" s="12" t="s">
        <v>12</v>
      </c>
      <c r="X9" s="12" t="s">
        <v>7</v>
      </c>
      <c r="Y9" s="12" t="s">
        <v>26</v>
      </c>
      <c r="Z9" s="12" t="s">
        <v>6</v>
      </c>
      <c r="AA9" s="11" t="s">
        <v>1</v>
      </c>
      <c r="AB9" s="9"/>
    </row>
    <row r="10" spans="1:28" ht="13.9" customHeight="1" thickBot="1">
      <c r="A10" s="14"/>
      <c r="B10" s="15"/>
      <c r="C10" s="15"/>
      <c r="D10" s="15" t="s">
        <v>10</v>
      </c>
      <c r="E10" s="15" t="s">
        <v>2</v>
      </c>
      <c r="F10" s="15" t="s">
        <v>2</v>
      </c>
      <c r="G10" s="15" t="s">
        <v>2</v>
      </c>
      <c r="H10" s="15" t="s">
        <v>2</v>
      </c>
      <c r="I10" s="15" t="s">
        <v>2</v>
      </c>
      <c r="J10" s="15" t="s">
        <v>2</v>
      </c>
      <c r="K10" s="15" t="s">
        <v>2</v>
      </c>
      <c r="L10" s="15"/>
      <c r="M10" s="15" t="s">
        <v>2</v>
      </c>
      <c r="N10" s="15"/>
      <c r="O10" s="15" t="s">
        <v>2</v>
      </c>
      <c r="P10" s="15" t="s">
        <v>2</v>
      </c>
      <c r="Q10" s="15"/>
      <c r="R10" s="15" t="s">
        <v>2</v>
      </c>
      <c r="S10" s="15" t="s">
        <v>2</v>
      </c>
      <c r="T10" s="15" t="s">
        <v>2</v>
      </c>
      <c r="U10" s="15" t="s">
        <v>2</v>
      </c>
      <c r="V10" s="15" t="s">
        <v>2</v>
      </c>
      <c r="W10" s="15" t="s">
        <v>2</v>
      </c>
      <c r="X10" s="15" t="s">
        <v>2</v>
      </c>
      <c r="Y10" s="15" t="s">
        <v>2</v>
      </c>
      <c r="Z10" s="15" t="s">
        <v>2</v>
      </c>
      <c r="AA10" s="15"/>
      <c r="AB10" s="9"/>
    </row>
    <row r="11" spans="1:28" ht="15.75" customHeight="1" thickBot="1">
      <c r="A11" s="16"/>
      <c r="B11" s="17" t="s">
        <v>38</v>
      </c>
      <c r="C11" s="17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"/>
    </row>
    <row r="12" spans="1:28" s="20" customFormat="1" ht="43.9" customHeight="1">
      <c r="A12" s="19">
        <v>1</v>
      </c>
      <c r="B12" s="35" t="s">
        <v>29</v>
      </c>
      <c r="C12" s="21" t="s">
        <v>30</v>
      </c>
      <c r="D12" s="22">
        <v>14</v>
      </c>
      <c r="E12" s="31">
        <v>24667.360000000001</v>
      </c>
      <c r="F12" s="31">
        <v>318.18</v>
      </c>
      <c r="G12" s="31">
        <v>1480.04</v>
      </c>
      <c r="H12" s="31">
        <v>2466.7399999999998</v>
      </c>
      <c r="I12" s="31"/>
      <c r="J12" s="31"/>
      <c r="K12" s="36">
        <v>10</v>
      </c>
      <c r="L12" s="31">
        <v>10194.5</v>
      </c>
      <c r="M12" s="31">
        <v>10194.5</v>
      </c>
      <c r="N12" s="36"/>
      <c r="O12" s="31"/>
      <c r="P12" s="31">
        <v>84.78</v>
      </c>
      <c r="Q12" s="31"/>
      <c r="R12" s="31"/>
      <c r="S12" s="31"/>
      <c r="T12" s="33">
        <f>E12+F12+G12+H12+I12+J12+O12+P12+Q12+R12+S12+L12+M12</f>
        <v>49406.1</v>
      </c>
      <c r="U12" s="34">
        <v>10000</v>
      </c>
      <c r="V12" s="31">
        <v>8893.1</v>
      </c>
      <c r="W12" s="31">
        <v>2470.3200000000002</v>
      </c>
      <c r="X12" s="31">
        <v>290.17</v>
      </c>
      <c r="Y12" s="31">
        <v>7849.76</v>
      </c>
      <c r="Z12" s="31">
        <f>X12+W12+V12+U12+Y12</f>
        <v>29503.35</v>
      </c>
      <c r="AA12" s="33">
        <f>T12-Z12</f>
        <v>19902.75</v>
      </c>
    </row>
    <row r="13" spans="1:28" s="20" customFormat="1" ht="52.15" customHeight="1">
      <c r="A13" s="19">
        <v>2</v>
      </c>
      <c r="B13" s="35" t="s">
        <v>27</v>
      </c>
      <c r="C13" s="21" t="s">
        <v>31</v>
      </c>
      <c r="D13" s="22">
        <v>22</v>
      </c>
      <c r="E13" s="31">
        <v>36825</v>
      </c>
      <c r="F13" s="31">
        <v>700</v>
      </c>
      <c r="G13" s="31">
        <v>11047.5</v>
      </c>
      <c r="H13" s="31"/>
      <c r="I13" s="31">
        <v>11047.5</v>
      </c>
      <c r="J13" s="31"/>
      <c r="K13" s="36"/>
      <c r="L13" s="31"/>
      <c r="M13" s="31"/>
      <c r="N13" s="36"/>
      <c r="O13" s="31"/>
      <c r="P13" s="31">
        <v>133.22999999999999</v>
      </c>
      <c r="Q13" s="31"/>
      <c r="R13" s="31"/>
      <c r="S13" s="31"/>
      <c r="T13" s="33">
        <f>E13+F13+G13+H13+I13+J13+O13+P13+Q13+R13+S13+L13+M13</f>
        <v>59753.23</v>
      </c>
      <c r="U13" s="34">
        <v>20000</v>
      </c>
      <c r="V13" s="31">
        <v>10755.58</v>
      </c>
      <c r="W13" s="31">
        <v>2987.66</v>
      </c>
      <c r="X13" s="31"/>
      <c r="Y13" s="31"/>
      <c r="Z13" s="31">
        <f>X13+W13+V13+U13+Y13</f>
        <v>33743.24</v>
      </c>
      <c r="AA13" s="33">
        <f>T13-Z13</f>
        <v>26009.990000000005</v>
      </c>
    </row>
    <row r="14" spans="1:28" s="20" customFormat="1" ht="17.45" customHeight="1">
      <c r="A14" s="19"/>
      <c r="B14" s="35"/>
      <c r="C14" s="21"/>
      <c r="D14" s="22"/>
      <c r="E14" s="31"/>
      <c r="F14" s="31"/>
      <c r="G14" s="31"/>
      <c r="H14" s="31"/>
      <c r="I14" s="31"/>
      <c r="J14" s="31"/>
      <c r="K14" s="36"/>
      <c r="L14" s="31"/>
      <c r="M14" s="31"/>
      <c r="N14" s="36"/>
      <c r="O14" s="31"/>
      <c r="P14" s="31"/>
      <c r="Q14" s="37"/>
      <c r="R14" s="31"/>
      <c r="S14" s="31"/>
      <c r="T14" s="33"/>
      <c r="U14" s="34"/>
      <c r="V14" s="31"/>
      <c r="W14" s="31"/>
      <c r="X14" s="31"/>
      <c r="Y14" s="31"/>
      <c r="Z14" s="31"/>
      <c r="AA14" s="33"/>
    </row>
    <row r="15" spans="1:28" s="20" customFormat="1" ht="13.5" thickBot="1">
      <c r="A15" s="19"/>
      <c r="B15" s="35"/>
      <c r="C15" s="21"/>
      <c r="D15" s="22"/>
      <c r="E15" s="31"/>
      <c r="F15" s="31"/>
      <c r="G15" s="31"/>
      <c r="H15" s="31"/>
      <c r="I15" s="31"/>
      <c r="J15" s="31"/>
      <c r="K15" s="31"/>
      <c r="L15" s="31"/>
      <c r="M15" s="31"/>
      <c r="N15" s="36"/>
      <c r="O15" s="31"/>
      <c r="P15" s="31"/>
      <c r="Q15" s="36"/>
      <c r="R15" s="31"/>
      <c r="S15" s="31"/>
      <c r="T15" s="33"/>
      <c r="U15" s="34"/>
      <c r="V15" s="31"/>
      <c r="W15" s="31"/>
      <c r="X15" s="31"/>
      <c r="Y15" s="31"/>
      <c r="Z15" s="31"/>
      <c r="AA15" s="33"/>
    </row>
    <row r="16" spans="1:28" ht="38.450000000000003" customHeight="1" thickBot="1">
      <c r="A16" s="27"/>
      <c r="B16" s="40" t="s">
        <v>24</v>
      </c>
      <c r="C16" s="41"/>
      <c r="D16" s="28"/>
      <c r="E16" s="32">
        <f>E12+E13+E14+E15</f>
        <v>61492.36</v>
      </c>
      <c r="F16" s="32">
        <f t="shared" ref="F16:AA16" si="0">F12+F13+F14+F15</f>
        <v>1018.1800000000001</v>
      </c>
      <c r="G16" s="32">
        <f t="shared" si="0"/>
        <v>12527.54</v>
      </c>
      <c r="H16" s="32">
        <f t="shared" si="0"/>
        <v>2466.7399999999998</v>
      </c>
      <c r="I16" s="32">
        <f t="shared" si="0"/>
        <v>11047.5</v>
      </c>
      <c r="J16" s="32">
        <f t="shared" si="0"/>
        <v>0</v>
      </c>
      <c r="K16" s="38">
        <f t="shared" si="0"/>
        <v>10</v>
      </c>
      <c r="L16" s="32">
        <f t="shared" si="0"/>
        <v>10194.5</v>
      </c>
      <c r="M16" s="32">
        <f t="shared" si="0"/>
        <v>10194.5</v>
      </c>
      <c r="N16" s="32">
        <f t="shared" si="0"/>
        <v>0</v>
      </c>
      <c r="O16" s="32">
        <f t="shared" si="0"/>
        <v>0</v>
      </c>
      <c r="P16" s="32">
        <f t="shared" si="0"/>
        <v>218.01</v>
      </c>
      <c r="Q16" s="38">
        <f t="shared" si="0"/>
        <v>0</v>
      </c>
      <c r="R16" s="32">
        <f t="shared" si="0"/>
        <v>0</v>
      </c>
      <c r="S16" s="32">
        <f t="shared" si="0"/>
        <v>0</v>
      </c>
      <c r="T16" s="32">
        <f t="shared" si="0"/>
        <v>109159.33</v>
      </c>
      <c r="U16" s="32">
        <f t="shared" si="0"/>
        <v>30000</v>
      </c>
      <c r="V16" s="32">
        <f t="shared" si="0"/>
        <v>19648.68</v>
      </c>
      <c r="W16" s="32">
        <f t="shared" si="0"/>
        <v>5457.98</v>
      </c>
      <c r="X16" s="32">
        <f t="shared" si="0"/>
        <v>290.17</v>
      </c>
      <c r="Y16" s="32">
        <f t="shared" si="0"/>
        <v>7849.76</v>
      </c>
      <c r="Z16" s="32">
        <f t="shared" si="0"/>
        <v>63246.59</v>
      </c>
      <c r="AA16" s="32">
        <f t="shared" si="0"/>
        <v>45912.740000000005</v>
      </c>
      <c r="AB16" s="9"/>
    </row>
    <row r="17" ht="18" customHeight="1"/>
  </sheetData>
  <mergeCells count="4">
    <mergeCell ref="A3:B3"/>
    <mergeCell ref="B16:C16"/>
    <mergeCell ref="H4:S4"/>
    <mergeCell ref="I6:O6"/>
  </mergeCells>
  <phoneticPr fontId="0" type="noConversion"/>
  <pageMargins left="0.16" right="0.17" top="0.78740157480314965" bottom="0.78740157480314965" header="0.51181102362204722" footer="0.51181102362204722"/>
  <pageSetup paperSize="9" scale="54" orientation="landscape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Лист1!Заголовки_для_друку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admin_MMS</cp:lastModifiedBy>
  <cp:revision>1</cp:revision>
  <cp:lastPrinted>2025-10-09T06:54:23Z</cp:lastPrinted>
  <dcterms:created xsi:type="dcterms:W3CDTF">2003-05-15T10:58:21Z</dcterms:created>
  <dcterms:modified xsi:type="dcterms:W3CDTF">2025-10-09T07:17:09Z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NEMO">
    <vt:lpwstr>REPMNEMO="Роз.-пл.від.в.о."</vt:lpwstr>
  </property>
  <property fmtid="{D5CDD505-2E9C-101B-9397-08002B2CF9AE}" pid="3" name="NAME">
    <vt:lpwstr>REPNAME="Розрахунково-платіжна відомість за видами оплат"</vt:lpwstr>
  </property>
  <property fmtid="{D5CDD505-2E9C-101B-9397-08002B2CF9AE}" pid="4" name="TAG">
    <vt:lpwstr>REPTAG="RPVOREP"</vt:lpwstr>
  </property>
</Properties>
</file>