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<sst xmlns="http://schemas.openxmlformats.org/spreadsheetml/2006/main" count="53" uniqueCount="37">
  <si>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</si>
  <si>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</si>
  <si>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Вересень 2025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</si>
  <si>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</si>
  <si>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</si>
  <si>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</si>
  <si>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</si>
  <si>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</si>
  <si>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</si>
  <si>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</si>
  <si>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</si>
  <si>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</si>
  <si>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</si>
  <si>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</si>
  <si>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</si>
  <si>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</si>
  <si>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</si>
  <si>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Лікарняні</t>
  </si>
  <si>
    <t xml:space="preserve">Матер. Допомога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</si>
  <si>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</si>
  <si>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</si>
  <si>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</si>
  <si>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</si>
  <si>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</si>
  <si>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</si>
  <si>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</si>
  <si>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</si>
  <si>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</si>
  <si>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</si>
  <si>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</si>
  <si>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</si>
  <si>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</si>
  <si>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</si>
  <si>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</si>
  <si>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</si>
  <si>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Торган Крістіна Ельбрусівна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</si>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</sst>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3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1.1"/>
    <col collapsed="false" customWidth="true" hidden="false" outlineLevel="0" max="7" min="7" style="0" width="10.66"/>
    <col collapsed="false" customWidth="true" hidden="false" outlineLevel="0" max="8" min="8" style="0" width="12.1"/>
    <col collapsed="false" customWidth="true" hidden="false" outlineLevel="0" max="9" min="9" style="0" width="9.21"/>
    <col collapsed="false" customWidth="true" hidden="true" outlineLevel="0" max="11" min="10" style="0" width="10.77"/>
    <col collapsed="false" customWidth="true" hidden="false" outlineLevel="0" max="12" min="12" style="0" width="10.66"/>
    <col collapsed="false" customWidth="true" hidden="true" outlineLevel="0" max="14" min="13" style="0" width="12.66"/>
    <col collapsed="false" customWidth="true" hidden="true" outlineLevel="0" max="15" min="15" style="0" width="9.99"/>
    <col collapsed="false" customWidth="true" hidden="false" outlineLevel="0" max="17" min="16" style="0" width="9.99"/>
    <col collapsed="false" customWidth="true" hidden="false" outlineLevel="0" max="18" min="18" style="0" width="12.21"/>
    <col collapsed="false" customWidth="true" hidden="false" outlineLevel="0" max="19" min="19" style="0" width="9.21"/>
    <col collapsed="false" customWidth="true" hidden="false" outlineLevel="0" max="20" min="20" style="0" width="10.2"/>
    <col collapsed="false" customWidth="true" hidden="true" outlineLevel="0" max="21" min="21" style="0" width="11.32"/>
    <col collapsed="false" customWidth="true" hidden="false" outlineLevel="0" max="22" min="22" style="0" width="10.1"/>
    <col collapsed="false" customWidth="true" hidden="false" outlineLevel="0" max="23" min="23" style="0" width="8.87"/>
    <col collapsed="false" customWidth="true" hidden="false" outlineLevel="0" max="24" min="24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19" t="s">
        <v>25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26</v>
      </c>
      <c r="F10" s="24" t="s">
        <v>27</v>
      </c>
      <c r="G10" s="24" t="s">
        <v>27</v>
      </c>
      <c r="H10" s="24" t="s">
        <v>27</v>
      </c>
      <c r="I10" s="24" t="s">
        <v>27</v>
      </c>
      <c r="J10" s="24" t="s">
        <v>27</v>
      </c>
      <c r="K10" s="24"/>
      <c r="L10" s="24" t="s">
        <v>27</v>
      </c>
      <c r="M10" s="24" t="s">
        <v>27</v>
      </c>
      <c r="N10" s="24" t="s">
        <v>27</v>
      </c>
      <c r="O10" s="24"/>
      <c r="P10" s="24" t="s">
        <v>27</v>
      </c>
      <c r="Q10" s="24"/>
      <c r="R10" s="24" t="s">
        <v>27</v>
      </c>
      <c r="S10" s="24" t="s">
        <v>27</v>
      </c>
      <c r="T10" s="24" t="s">
        <v>27</v>
      </c>
      <c r="U10" s="24"/>
      <c r="V10" s="24" t="s">
        <v>27</v>
      </c>
      <c r="W10" s="24" t="s">
        <v>27</v>
      </c>
      <c r="X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28</v>
      </c>
      <c r="D12" s="31" t="s">
        <v>29</v>
      </c>
      <c r="E12" s="32" t="n">
        <v>22</v>
      </c>
      <c r="F12" s="33" t="n">
        <v>105570</v>
      </c>
      <c r="G12" s="33"/>
      <c r="H12" s="33" t="n">
        <v>15835.5</v>
      </c>
      <c r="I12" s="33"/>
      <c r="J12" s="33"/>
      <c r="K12" s="33"/>
      <c r="L12" s="33"/>
      <c r="M12" s="33"/>
      <c r="N12" s="33"/>
      <c r="O12" s="33"/>
      <c r="P12" s="33"/>
      <c r="Q12" s="33"/>
      <c r="R12" s="33" t="n">
        <f aca="false">F12+H12</f>
        <v>121405.5</v>
      </c>
      <c r="S12" s="33" t="n">
        <v>454.2</v>
      </c>
      <c r="T12" s="33" t="n">
        <v>40000</v>
      </c>
      <c r="U12" s="33"/>
      <c r="V12" s="33" t="n">
        <v>21852.99</v>
      </c>
      <c r="W12" s="33" t="n">
        <v>6070.28</v>
      </c>
      <c r="X12" s="33" t="n">
        <f aca="false">R12-S12-T12-V12-W12</f>
        <v>53028.03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30</v>
      </c>
      <c r="D13" s="31" t="s">
        <v>31</v>
      </c>
      <c r="E13" s="32" t="n">
        <v>22</v>
      </c>
      <c r="F13" s="33" t="n">
        <v>54268</v>
      </c>
      <c r="G13" s="33" t="n">
        <v>16280.4</v>
      </c>
      <c r="H13" s="33" t="n">
        <v>8140.2</v>
      </c>
      <c r="I13" s="33" t="n">
        <v>27134</v>
      </c>
      <c r="J13" s="33"/>
      <c r="K13" s="33"/>
      <c r="L13" s="33" t="n">
        <v>133.23</v>
      </c>
      <c r="M13" s="33"/>
      <c r="N13" s="33"/>
      <c r="O13" s="33"/>
      <c r="P13" s="33"/>
      <c r="Q13" s="33"/>
      <c r="R13" s="33" t="n">
        <f aca="false">F13+H13+G13+I13+L13+Q13+P13</f>
        <v>105955.83</v>
      </c>
      <c r="S13" s="33" t="n">
        <v>454.2</v>
      </c>
      <c r="T13" s="33" t="n">
        <v>35000</v>
      </c>
      <c r="U13" s="33"/>
      <c r="V13" s="33" t="n">
        <v>19072.05</v>
      </c>
      <c r="W13" s="33" t="n">
        <v>5297.79</v>
      </c>
      <c r="X13" s="33" t="n">
        <f aca="false">R13-S13-T13-V13-W13</f>
        <v>46131.79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32</v>
      </c>
      <c r="D14" s="31" t="s">
        <v>33</v>
      </c>
      <c r="E14" s="32" t="n">
        <v>22</v>
      </c>
      <c r="F14" s="33" t="n">
        <v>48454</v>
      </c>
      <c r="G14" s="33" t="n">
        <v>14536.2</v>
      </c>
      <c r="H14" s="33" t="n">
        <v>7268.1</v>
      </c>
      <c r="I14" s="33" t="n">
        <v>24227</v>
      </c>
      <c r="J14" s="33"/>
      <c r="K14" s="33"/>
      <c r="L14" s="33" t="n">
        <v>133.23</v>
      </c>
      <c r="M14" s="33"/>
      <c r="N14" s="33"/>
      <c r="O14" s="33"/>
      <c r="P14" s="33"/>
      <c r="Q14" s="33"/>
      <c r="R14" s="33" t="n">
        <f aca="false">F14+H14+I14+J14+G14+L14+M14+K14+P14+Q14</f>
        <v>94618.53</v>
      </c>
      <c r="S14" s="33" t="n">
        <v>454.2</v>
      </c>
      <c r="T14" s="33" t="n">
        <v>30000</v>
      </c>
      <c r="U14" s="33"/>
      <c r="V14" s="33" t="n">
        <v>17031.34</v>
      </c>
      <c r="W14" s="33" t="n">
        <v>4730.93</v>
      </c>
      <c r="X14" s="33" t="n">
        <f aca="false">R14-S14-T14-V14-W14</f>
        <v>42402.06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55.2" hidden="false" customHeight="true" outlineLevel="0" collapsed="false">
      <c r="A15" s="35" t="n">
        <v>4</v>
      </c>
      <c r="B15" s="36" t="n">
        <v>384</v>
      </c>
      <c r="C15" s="37" t="s">
        <v>34</v>
      </c>
      <c r="D15" s="37" t="s">
        <v>33</v>
      </c>
      <c r="E15" s="38" t="n">
        <v>13</v>
      </c>
      <c r="F15" s="39" t="n">
        <v>28631.91</v>
      </c>
      <c r="G15" s="39" t="n">
        <v>8589.57</v>
      </c>
      <c r="H15" s="39" t="n">
        <v>4294.79</v>
      </c>
      <c r="I15" s="39" t="n">
        <v>2576.87</v>
      </c>
      <c r="J15" s="39"/>
      <c r="K15" s="39"/>
      <c r="L15" s="39" t="n">
        <v>78.73</v>
      </c>
      <c r="M15" s="39"/>
      <c r="N15" s="39"/>
      <c r="O15" s="39"/>
      <c r="P15" s="39" t="n">
        <v>11643.48</v>
      </c>
      <c r="Q15" s="39" t="n">
        <v>79572.46</v>
      </c>
      <c r="R15" s="39" t="n">
        <f aca="false">F15+H15+I15+J15+G15+L15+M15+K15+P15+Q15</f>
        <v>135387.81</v>
      </c>
      <c r="S15" s="39" t="n">
        <v>454.2</v>
      </c>
      <c r="T15" s="39" t="n">
        <v>80400</v>
      </c>
      <c r="U15" s="39"/>
      <c r="V15" s="39" t="n">
        <v>24369.81</v>
      </c>
      <c r="W15" s="39" t="n">
        <v>6769.39</v>
      </c>
      <c r="X15" s="33" t="n">
        <f aca="false">R15-S15-T15-V15-W15</f>
        <v>23394.41</v>
      </c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55.2" hidden="false" customHeight="true" outlineLevel="0" collapsed="false">
      <c r="A16" s="40" t="n">
        <v>5</v>
      </c>
      <c r="B16" s="41" t="n">
        <v>438</v>
      </c>
      <c r="C16" s="37" t="s">
        <v>35</v>
      </c>
      <c r="D16" s="37" t="s">
        <v>33</v>
      </c>
      <c r="E16" s="42" t="n">
        <v>22</v>
      </c>
      <c r="F16" s="43" t="n">
        <v>48454</v>
      </c>
      <c r="G16" s="43" t="n">
        <v>14536.2</v>
      </c>
      <c r="H16" s="43" t="n">
        <v>7268.1</v>
      </c>
      <c r="I16" s="43" t="n">
        <v>23257.92</v>
      </c>
      <c r="J16" s="43"/>
      <c r="K16" s="43"/>
      <c r="L16" s="43" t="n">
        <v>133.23</v>
      </c>
      <c r="M16" s="43"/>
      <c r="N16" s="43"/>
      <c r="O16" s="43"/>
      <c r="P16" s="43"/>
      <c r="Q16" s="43"/>
      <c r="R16" s="39" t="n">
        <f aca="false">F16+H16+I16+J16+G16+L16+M16+K16</f>
        <v>93649.45</v>
      </c>
      <c r="S16" s="43"/>
      <c r="T16" s="43" t="n">
        <v>30000</v>
      </c>
      <c r="U16" s="43"/>
      <c r="V16" s="43" t="n">
        <v>16856.9</v>
      </c>
      <c r="W16" s="43" t="n">
        <v>4682.47</v>
      </c>
      <c r="X16" s="33" t="n">
        <f aca="false">R16-S16-T16-V16-W16</f>
        <v>42110.08</v>
      </c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18.6" hidden="false" customHeight="true" outlineLevel="0" collapsed="false">
      <c r="A17" s="22"/>
      <c r="B17" s="44"/>
      <c r="C17" s="45" t="s">
        <v>36</v>
      </c>
      <c r="D17" s="45"/>
      <c r="E17" s="46"/>
      <c r="F17" s="47" t="n">
        <f aca="false">F12+F13+F14+F15+F16</f>
        <v>285377.91</v>
      </c>
      <c r="G17" s="47" t="n">
        <f aca="false">G12+G13+G14+G15+G16</f>
        <v>53942.37</v>
      </c>
      <c r="H17" s="47" t="n">
        <f aca="false">H12+H13+H14+H15+H16</f>
        <v>42806.69</v>
      </c>
      <c r="I17" s="47" t="n">
        <f aca="false">I12+I13+I14+I15+I16</f>
        <v>77195.79</v>
      </c>
      <c r="J17" s="47" t="e">
        <f aca="false">#REF!+J14+J15+J16</f>
        <v>#REF!</v>
      </c>
      <c r="K17" s="47" t="e">
        <f aca="false">K12+#REF!+K14+K15+K16</f>
        <v>#REF!</v>
      </c>
      <c r="L17" s="47" t="n">
        <f aca="false">L13+L15+L16+L14</f>
        <v>478.42</v>
      </c>
      <c r="M17" s="47" t="n">
        <f aca="false">M15</f>
        <v>0</v>
      </c>
      <c r="N17" s="47"/>
      <c r="O17" s="47"/>
      <c r="P17" s="47" t="n">
        <f aca="false">P12+P13+P14+P15+P16</f>
        <v>11643.48</v>
      </c>
      <c r="Q17" s="47" t="n">
        <f aca="false">Q12+Q13+Q14+Q15+Q16</f>
        <v>79572.46</v>
      </c>
      <c r="R17" s="47" t="n">
        <f aca="false">R12+R13+R14+R15+R16</f>
        <v>551017.12</v>
      </c>
      <c r="S17" s="47" t="n">
        <f aca="false">S12+S13+S14+S15+S16</f>
        <v>1816.8</v>
      </c>
      <c r="T17" s="47" t="n">
        <f aca="false">T12+T13+T14+T15+T16</f>
        <v>215400</v>
      </c>
      <c r="U17" s="47"/>
      <c r="V17" s="47" t="n">
        <f aca="false">V12+V13+V14+V15+V16</f>
        <v>99183.09</v>
      </c>
      <c r="W17" s="47" t="n">
        <f aca="false">W12+W13+W14+W15+W16</f>
        <v>27550.86</v>
      </c>
      <c r="X17" s="47" t="n">
        <f aca="false">X12+X13+X14+X15+X16</f>
        <v>207066.37</v>
      </c>
    </row>
  </sheetData>
  <mergeCells count="4">
    <mergeCell ref="A3:C3"/>
    <mergeCell ref="C4:X4"/>
    <mergeCell ref="C6:X6"/>
    <mergeCell ref="C17:D17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2025-09-04T07:45:29Z</cp:lastPrinted>
  <dcterms:modified xsi:type="dcterms:W3CDTF">2025-10-02T07:33:55Z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