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травень 2024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<sst xmlns="http://schemas.openxmlformats.org/spreadsheetml/2006/main" count="49" uniqueCount="34">
  <si>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</si>
  <si>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</si>
  <si>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травень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</si>
  <si>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</si>
  <si>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</si>
  <si>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</si>
  <si>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</si>
  <si>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</si>
  <si>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</si>
  <si>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</si>
  <si>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</si>
  <si>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</si>
  <si>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</si>
  <si>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</si>
  <si>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</si>
  <si>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</si>
  <si>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</si>
  <si>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</si>
  <si>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</si>
  <si>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</si>
  <si>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</si>
  <si>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</si>
  <si>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</si>
  <si>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</si>
  <si>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</si>
  <si>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</si>
  <si>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</si>
  <si>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</si>
  <si>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травень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</si>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</sst>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T5" activeCellId="0" sqref="T5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93.6" hidden="false" customHeight="tru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36" hidden="false" customHeight="tru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18</v>
      </c>
      <c r="F12" s="32" t="n">
        <v>28314</v>
      </c>
      <c r="G12" s="32" t="n">
        <v>626.09</v>
      </c>
      <c r="H12" s="32" t="n">
        <f aca="false">F12*0.3</f>
        <v>8494.2</v>
      </c>
      <c r="I12" s="32" t="n">
        <v>0</v>
      </c>
      <c r="J12" s="32" t="n">
        <f aca="false">F12*0.15</f>
        <v>4247.1</v>
      </c>
      <c r="K12" s="32" t="n">
        <v>2831.4</v>
      </c>
      <c r="L12" s="32"/>
      <c r="M12" s="32" t="n">
        <v>18179.36</v>
      </c>
      <c r="N12" s="32"/>
      <c r="O12" s="32"/>
      <c r="P12" s="32" t="n">
        <f aca="false">SUM(F12:O12)</f>
        <v>62692.15</v>
      </c>
      <c r="Q12" s="33" t="n">
        <v>15000</v>
      </c>
      <c r="R12" s="32" t="n">
        <f aca="false">P12*0.18</f>
        <v>11284.587</v>
      </c>
      <c r="S12" s="32" t="n">
        <f aca="false">P12*0.015</f>
        <v>940.38225</v>
      </c>
      <c r="T12" s="32" t="n">
        <f aca="false">(P12-N12)*0.01</f>
        <v>626.9215</v>
      </c>
      <c r="U12" s="32" t="n">
        <f aca="false">Q12+R12+S12+T12</f>
        <v>27851.89075</v>
      </c>
      <c r="V12" s="32" t="n">
        <f aca="false">P12-U12</f>
        <v>34840.25925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14</v>
      </c>
      <c r="F13" s="32" t="n">
        <v>18081.91</v>
      </c>
      <c r="G13" s="32" t="n">
        <v>304.35</v>
      </c>
      <c r="H13" s="32" t="n">
        <f aca="false">F13*0.3</f>
        <v>5424.573</v>
      </c>
      <c r="I13" s="32" t="n">
        <v>0</v>
      </c>
      <c r="J13" s="32" t="n">
        <v>2712.28</v>
      </c>
      <c r="K13" s="32" t="n">
        <v>1808.19</v>
      </c>
      <c r="L13" s="32"/>
      <c r="M13" s="32"/>
      <c r="N13" s="32"/>
      <c r="O13" s="32"/>
      <c r="P13" s="32" t="n">
        <f aca="false">SUM(F13:O13)</f>
        <v>28331.303</v>
      </c>
      <c r="Q13" s="32" t="n">
        <v>3000</v>
      </c>
      <c r="R13" s="32" t="n">
        <f aca="false">P13*0.18</f>
        <v>5099.63454</v>
      </c>
      <c r="S13" s="32" t="n">
        <f aca="false">P13*0.015</f>
        <v>424.969545</v>
      </c>
      <c r="T13" s="32" t="n">
        <f aca="false">(P13-N13)*0.01</f>
        <v>283.31303</v>
      </c>
      <c r="U13" s="32" t="n">
        <f aca="false">Q13+R13+S13+T13</f>
        <v>8807.917115</v>
      </c>
      <c r="V13" s="32" t="n">
        <f aca="false">P13-U13</f>
        <v>19523.385885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46395.91</v>
      </c>
      <c r="G14" s="38" t="n">
        <f aca="false">SUM(G12:G13)</f>
        <v>930.44</v>
      </c>
      <c r="H14" s="38" t="n">
        <f aca="false">SUM(H12:H13)</f>
        <v>13918.773</v>
      </c>
      <c r="I14" s="38" t="n">
        <f aca="false">SUM(I12:I13)</f>
        <v>0</v>
      </c>
      <c r="J14" s="38" t="n">
        <f aca="false">SUM(J12:J13)</f>
        <v>6959.38</v>
      </c>
      <c r="K14" s="38" t="n">
        <f aca="false">SUM(K12:K13)</f>
        <v>4639.59</v>
      </c>
      <c r="L14" s="38" t="n">
        <f aca="false">SUM(L12:L13)</f>
        <v>0</v>
      </c>
      <c r="M14" s="38" t="n">
        <f aca="false">SUM(M12:M13)</f>
        <v>18179.36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91023.453</v>
      </c>
      <c r="Q14" s="38" t="n">
        <f aca="false">SUM(Q12:Q13)</f>
        <v>18000</v>
      </c>
      <c r="R14" s="38" t="n">
        <f aca="false">SUM(R12:R13)</f>
        <v>16384.22154</v>
      </c>
      <c r="S14" s="38" t="n">
        <f aca="false">SUM(S12:S13)</f>
        <v>1365.351795</v>
      </c>
      <c r="T14" s="38" t="n">
        <f aca="false">SUM(T12:T13)</f>
        <v>910.23453</v>
      </c>
      <c r="U14" s="38" t="n">
        <f aca="false">SUM(U12:U13)</f>
        <v>36659.807865</v>
      </c>
      <c r="V14" s="38" t="n">
        <f aca="false">SUM(V12:V13)</f>
        <v>54363.645135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2024-07-03T09:14:02Z</cp:lastPrinted>
  <dcterms:modified xsi:type="dcterms:W3CDTF">2024-07-03T09:35:12Z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