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ерпень 2024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<sst xmlns="http://schemas.openxmlformats.org/spreadsheetml/2006/main" count="49" uniqueCount="34">
  <si>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</si>
  <si>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</si>
  <si>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серпень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</si>
  <si>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</si>
  <si>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</si>
  <si>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</si>
  <si>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</si>
  <si>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</si>
  <si>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</si>
  <si>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</si>
  <si>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</si>
  <si>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МДО на СПП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</si>
  <si>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</si>
  <si>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</si>
  <si>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</si>
  <si>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</si>
  <si>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</si>
  <si>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</si>
  <si>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</si>
  <si>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</si>
  <si>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</si>
  <si>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</si>
  <si>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</si>
  <si>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</si>
  <si>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</si>
  <si>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</si>
  <si>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</si>
  <si>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</si>
  <si>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серпень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</si>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</sst>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V13" activeCellId="0" sqref="V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4.65"/>
    <col collapsed="false" customWidth="true" hidden="false" outlineLevel="0" max="6" min="6" style="0" width="9.2"/>
    <col collapsed="false" customWidth="true" hidden="false" outlineLevel="0" max="8" min="7" style="0" width="8.98"/>
    <col collapsed="false" customWidth="true" hidden="false" outlineLevel="0" max="9" min="9" style="0" width="5.09"/>
    <col collapsed="false" customWidth="true" hidden="false" outlineLevel="0" max="12" min="10" style="0" width="8.98"/>
    <col collapsed="false" customWidth="true" hidden="false" outlineLevel="0" max="13" min="13" style="0" width="9.32"/>
    <col collapsed="false" customWidth="true" hidden="false" outlineLevel="0" max="14" min="14" style="0" width="4.87"/>
    <col collapsed="false" customWidth="true" hidden="false" outlineLevel="0" max="15" min="15" style="0" width="7.09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36179</v>
      </c>
      <c r="G12" s="32" t="n">
        <v>800</v>
      </c>
      <c r="H12" s="32" t="n">
        <f aca="false">F12*0.3</f>
        <v>10853.7</v>
      </c>
      <c r="I12" s="32"/>
      <c r="J12" s="32" t="n">
        <v>3876.3</v>
      </c>
      <c r="K12" s="32" t="n">
        <v>7752.6</v>
      </c>
      <c r="L12" s="32"/>
      <c r="M12" s="32"/>
      <c r="N12" s="32"/>
      <c r="O12" s="32" t="n">
        <v>115.06</v>
      </c>
      <c r="P12" s="32" t="n">
        <f aca="false">SUM(F12:O12)</f>
        <v>59576.66</v>
      </c>
      <c r="Q12" s="33" t="n">
        <v>15000</v>
      </c>
      <c r="R12" s="32" t="n">
        <f aca="false">P12*0.18</f>
        <v>10723.7988</v>
      </c>
      <c r="S12" s="32" t="n">
        <f aca="false">P12*0.015</f>
        <v>893.6499</v>
      </c>
      <c r="T12" s="32" t="n">
        <f aca="false">(P12-N12)*0.01</f>
        <v>595.7666</v>
      </c>
      <c r="U12" s="32" t="n">
        <f aca="false">Q12+R12+S12+T12</f>
        <v>27213.2153</v>
      </c>
      <c r="V12" s="32" t="n">
        <f aca="false">P12-U12</f>
        <v>32363.4447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29706</v>
      </c>
      <c r="G13" s="32" t="n">
        <v>500</v>
      </c>
      <c r="H13" s="32" t="n">
        <f aca="false">F13*0.3</f>
        <v>8911.8</v>
      </c>
      <c r="I13" s="32" t="n">
        <v>0</v>
      </c>
      <c r="J13" s="32" t="n">
        <v>3682.5</v>
      </c>
      <c r="K13" s="32" t="n">
        <v>7365</v>
      </c>
      <c r="L13" s="32"/>
      <c r="M13" s="32"/>
      <c r="N13" s="32"/>
      <c r="O13" s="32" t="n">
        <v>115.06</v>
      </c>
      <c r="P13" s="32" t="n">
        <f aca="false">SUM(F13:O13)</f>
        <v>50280.36</v>
      </c>
      <c r="Q13" s="32" t="n">
        <v>15000</v>
      </c>
      <c r="R13" s="32" t="n">
        <f aca="false">P13*0.18</f>
        <v>9050.4648</v>
      </c>
      <c r="S13" s="32" t="n">
        <f aca="false">P13*0.015</f>
        <v>754.2054</v>
      </c>
      <c r="T13" s="32" t="n">
        <f aca="false">(P13-N13)*0.01</f>
        <v>502.8036</v>
      </c>
      <c r="U13" s="32" t="n">
        <f aca="false">Q13+R13+S13+T13</f>
        <v>25307.4738</v>
      </c>
      <c r="V13" s="32" t="n">
        <f aca="false">P13-U13</f>
        <v>24972.8862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65885</v>
      </c>
      <c r="G14" s="38" t="n">
        <f aca="false">SUM(G12:G13)</f>
        <v>1300</v>
      </c>
      <c r="H14" s="38" t="n">
        <f aca="false">SUM(H12:H13)</f>
        <v>19765.5</v>
      </c>
      <c r="I14" s="38" t="n">
        <f aca="false">SUM(I12:I13)</f>
        <v>0</v>
      </c>
      <c r="J14" s="38" t="n">
        <f aca="false">SUM(J12:J13)</f>
        <v>7558.8</v>
      </c>
      <c r="K14" s="38" t="n">
        <f aca="false">SUM(K12:K13)</f>
        <v>15117.6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230.12</v>
      </c>
      <c r="P14" s="38" t="n">
        <f aca="false">SUM(P12:P13)</f>
        <v>109857.02</v>
      </c>
      <c r="Q14" s="38" t="n">
        <f aca="false">SUM(Q12:Q13)</f>
        <v>30000</v>
      </c>
      <c r="R14" s="38" t="n">
        <f aca="false">SUM(R12:R13)</f>
        <v>19774.2636</v>
      </c>
      <c r="S14" s="38" t="n">
        <f aca="false">SUM(S12:S13)</f>
        <v>1647.8553</v>
      </c>
      <c r="T14" s="38" t="n">
        <f aca="false">SUM(T12:T13)</f>
        <v>1098.5702</v>
      </c>
      <c r="U14" s="38" t="n">
        <f aca="false">SUM(U12:U13)</f>
        <v>52520.6891</v>
      </c>
      <c r="V14" s="38" t="n">
        <f aca="false">SUM(V12:V13)</f>
        <v>57336.3309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2024-08-01T11:22:44Z</cp:lastPrinted>
  <dcterms:modified xsi:type="dcterms:W3CDTF">2024-10-01T12:51:20Z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