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жовт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<sst xmlns="http://schemas.openxmlformats.org/spreadsheetml/2006/main" count="49" uniqueCount="34">
  <si>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</si>
  <si>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</si>
  <si>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жовтень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</si>
  <si>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</si>
  <si>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</si>
  <si>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</si>
  <si>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</si>
  <si>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</si>
  <si>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</si>
  <si>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</si>
  <si>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</si>
  <si>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МДО на СПП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</si>
  <si>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</si>
  <si>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</si>
  <si>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</si>
  <si>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</si>
  <si>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</si>
  <si>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</si>
  <si>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</si>
  <si>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</si>
  <si>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</si>
  <si>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</si>
  <si>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</si>
  <si>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</si>
  <si>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</si>
  <si>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</si>
  <si>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</si>
  <si>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</si>
  <si>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жовтень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</si>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</sst>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T5" activeCellId="0" sqref="T4:T5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4.43"/>
    <col collapsed="false" customWidth="true" hidden="false" outlineLevel="0" max="6" min="6" style="0" width="8.65"/>
    <col collapsed="false" customWidth="true" hidden="false" outlineLevel="0" max="7" min="7" style="0" width="7.65"/>
    <col collapsed="false" customWidth="true" hidden="false" outlineLevel="0" max="8" min="8" style="0" width="8.98"/>
    <col collapsed="false" customWidth="true" hidden="false" outlineLevel="0" max="9" min="9" style="0" width="4.76"/>
    <col collapsed="false" customWidth="true" hidden="false" outlineLevel="0" max="10" min="10" style="0" width="7.98"/>
    <col collapsed="false" customWidth="true" hidden="false" outlineLevel="0" max="11" min="11" style="0" width="8.98"/>
    <col collapsed="false" customWidth="true" hidden="false" outlineLevel="0" max="12" min="12" style="0" width="6.2"/>
    <col collapsed="false" customWidth="true" hidden="false" outlineLevel="0" max="14" min="13" style="0" width="8.98"/>
    <col collapsed="false" customWidth="true" hidden="false" outlineLevel="0" max="15" min="15" style="0" width="6.98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14</v>
      </c>
      <c r="F12" s="32" t="n">
        <v>22022</v>
      </c>
      <c r="G12" s="32" t="n">
        <v>486.96</v>
      </c>
      <c r="H12" s="32" t="n">
        <f aca="false">F12*0.3</f>
        <v>6606.6</v>
      </c>
      <c r="I12" s="32"/>
      <c r="J12" s="32" t="n">
        <f aca="false">F12*0.15</f>
        <v>3303.3</v>
      </c>
      <c r="K12" s="32" t="n">
        <f aca="false">F12*0.3</f>
        <v>6606.6</v>
      </c>
      <c r="L12" s="32"/>
      <c r="M12" s="32" t="n">
        <v>15741.6</v>
      </c>
      <c r="N12" s="32" t="n">
        <v>5779.59</v>
      </c>
      <c r="O12" s="32" t="n">
        <v>70.04</v>
      </c>
      <c r="P12" s="32" t="n">
        <f aca="false">SUM(F12:O12)</f>
        <v>60616.69</v>
      </c>
      <c r="Q12" s="33" t="n">
        <v>27514.57</v>
      </c>
      <c r="R12" s="32" t="n">
        <f aca="false">P12*0.18</f>
        <v>10911.0042</v>
      </c>
      <c r="S12" s="32" t="n">
        <f aca="false">P12*0.015</f>
        <v>909.25035</v>
      </c>
      <c r="T12" s="32" t="n">
        <f aca="false">(P12-N12)*0.01</f>
        <v>548.371</v>
      </c>
      <c r="U12" s="32" t="n">
        <v>39883.19</v>
      </c>
      <c r="V12" s="32" t="n">
        <f aca="false">P12-U12</f>
        <v>20733.5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15</v>
      </c>
      <c r="F13" s="32" t="n">
        <v>19373.48</v>
      </c>
      <c r="G13" s="32" t="n">
        <v>326.09</v>
      </c>
      <c r="H13" s="32" t="n">
        <f aca="false">F13*0.3</f>
        <v>5812.044</v>
      </c>
      <c r="I13" s="32" t="n">
        <v>0</v>
      </c>
      <c r="J13" s="32" t="n">
        <f aca="false">F13*0.15</f>
        <v>2906.022</v>
      </c>
      <c r="K13" s="32" t="n">
        <f aca="false">F13*0.3</f>
        <v>5812.044</v>
      </c>
      <c r="L13" s="32"/>
      <c r="M13" s="32"/>
      <c r="N13" s="32"/>
      <c r="O13" s="32" t="n">
        <v>75.04</v>
      </c>
      <c r="P13" s="32" t="n">
        <v>34304.71</v>
      </c>
      <c r="Q13" s="32" t="n">
        <v>6000</v>
      </c>
      <c r="R13" s="32" t="n">
        <f aca="false">P13*0.18</f>
        <v>6174.8478</v>
      </c>
      <c r="S13" s="32" t="n">
        <f aca="false">P13*0.015</f>
        <v>514.57065</v>
      </c>
      <c r="T13" s="32" t="n">
        <f aca="false">(P13-N13)*0.01</f>
        <v>343.0471</v>
      </c>
      <c r="U13" s="32" t="n">
        <f aca="false">Q13+R13+S13+T13</f>
        <v>13032.46555</v>
      </c>
      <c r="V13" s="32" t="n">
        <f aca="false">P13-U13</f>
        <v>21272.24445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41395.48</v>
      </c>
      <c r="G14" s="38" t="n">
        <f aca="false">SUM(G12:G13)</f>
        <v>813.05</v>
      </c>
      <c r="H14" s="38" t="n">
        <f aca="false">SUM(H12:H13)</f>
        <v>12418.644</v>
      </c>
      <c r="I14" s="38" t="n">
        <f aca="false">SUM(I12:I13)</f>
        <v>0</v>
      </c>
      <c r="J14" s="38" t="n">
        <f aca="false">SUM(J12:J13)</f>
        <v>6209.322</v>
      </c>
      <c r="K14" s="38" t="n">
        <f aca="false">SUM(K12:K13)</f>
        <v>12418.644</v>
      </c>
      <c r="L14" s="38" t="n">
        <f aca="false">SUM(L12:L13)</f>
        <v>0</v>
      </c>
      <c r="M14" s="38" t="n">
        <f aca="false">SUM(M12:M13)</f>
        <v>15741.6</v>
      </c>
      <c r="N14" s="38" t="n">
        <f aca="false">SUM(N12:N13)</f>
        <v>5779.59</v>
      </c>
      <c r="O14" s="38" t="n">
        <f aca="false">SUM(O12:O13)</f>
        <v>145.08</v>
      </c>
      <c r="P14" s="38" t="n">
        <f aca="false">SUM(P12:P13)</f>
        <v>94921.4</v>
      </c>
      <c r="Q14" s="38" t="n">
        <f aca="false">SUM(Q12:Q13)</f>
        <v>33514.57</v>
      </c>
      <c r="R14" s="38" t="n">
        <f aca="false">SUM(R12:R13)</f>
        <v>17085.852</v>
      </c>
      <c r="S14" s="38" t="n">
        <f aca="false">SUM(S12:S13)</f>
        <v>1423.821</v>
      </c>
      <c r="T14" s="38" t="n">
        <f aca="false">SUM(T12:T13)</f>
        <v>891.4181</v>
      </c>
      <c r="U14" s="38" t="n">
        <f aca="false">SUM(U12:U13)</f>
        <v>52915.65555</v>
      </c>
      <c r="V14" s="38" t="n">
        <f aca="false">SUM(V12:V13)</f>
        <v>42005.74445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2024-10-31T14:32:11Z</cp:lastPrinted>
  <dcterms:modified xsi:type="dcterms:W3CDTF">2024-10-31T14:32:55Z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