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<sst xmlns="http://schemas.openxmlformats.org/spreadsheetml/2006/main" count="47" uniqueCount="32">
  <si>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</si>
  <si>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</si>
  <si>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ВЕРЕСЕНЬ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</si>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</sst>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P18" activeCellId="0" sqref="P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21</v>
      </c>
      <c r="F18" s="39" t="n">
        <v>12800</v>
      </c>
      <c r="G18" s="39" t="n">
        <v>700</v>
      </c>
      <c r="H18" s="39" t="n">
        <v>6400</v>
      </c>
      <c r="I18" s="39" t="n">
        <v>1280</v>
      </c>
      <c r="J18" s="39"/>
      <c r="K18" s="39"/>
      <c r="L18" s="39" t="n">
        <v>12800</v>
      </c>
      <c r="M18" s="39"/>
      <c r="N18" s="39"/>
      <c r="O18" s="39"/>
      <c r="P18" s="39" t="n">
        <f aca="false">F18+G18+H18+I18+J18+K18+L18+M18+N18+O18</f>
        <v>33980</v>
      </c>
      <c r="Q18" s="39" t="n">
        <f aca="false">P18*18%</f>
        <v>6116.4</v>
      </c>
      <c r="R18" s="39" t="n">
        <f aca="false">P18*1%</f>
        <v>339.8</v>
      </c>
      <c r="S18" s="39" t="n">
        <f aca="false">P18*1.5%</f>
        <v>509.7</v>
      </c>
      <c r="T18" s="39" t="n">
        <f aca="false">Q18+R18+S18</f>
        <v>6965.9</v>
      </c>
      <c r="U18" s="39" t="n">
        <v>14000</v>
      </c>
      <c r="V18" s="39" t="n">
        <f aca="false">P18-T18-U18</f>
        <v>13014.1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21</v>
      </c>
      <c r="F19" s="44" t="n">
        <v>11300</v>
      </c>
      <c r="G19" s="44" t="n">
        <v>700</v>
      </c>
      <c r="H19" s="44" t="n">
        <v>5424</v>
      </c>
      <c r="I19" s="44"/>
      <c r="J19" s="44"/>
      <c r="K19" s="44"/>
      <c r="L19" s="44" t="n">
        <v>7910</v>
      </c>
      <c r="M19" s="44"/>
      <c r="N19" s="44"/>
      <c r="O19" s="44"/>
      <c r="P19" s="44" t="n">
        <f aca="false">F19+G19+H19+I19+J19+K19+L19+M19+N19+O19</f>
        <v>25334</v>
      </c>
      <c r="Q19" s="44" t="n">
        <f aca="false">P19*18%</f>
        <v>4560.12</v>
      </c>
      <c r="R19" s="44" t="n">
        <f aca="false">P19*1%</f>
        <v>253.34</v>
      </c>
      <c r="S19" s="44" t="n">
        <f aca="false">P19*1.5%</f>
        <v>380.01</v>
      </c>
      <c r="T19" s="44" t="n">
        <f aca="false">Q19+R19+S19</f>
        <v>5193.47</v>
      </c>
      <c r="U19" s="44" t="n">
        <v>7300</v>
      </c>
      <c r="V19" s="44" t="n">
        <f aca="false">P19-T19-U19</f>
        <v>12840.53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24100</v>
      </c>
      <c r="G20" s="48" t="n">
        <f aca="false">G18+G19</f>
        <v>1400</v>
      </c>
      <c r="H20" s="48" t="n">
        <f aca="false">H18+H19</f>
        <v>11824</v>
      </c>
      <c r="I20" s="48" t="n">
        <f aca="false">I18+I19</f>
        <v>1280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20710</v>
      </c>
      <c r="M20" s="48" t="n">
        <f aca="false">M18+M19</f>
        <v>0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59314</v>
      </c>
      <c r="Q20" s="48" t="n">
        <f aca="false">Q18+Q19</f>
        <v>10676.52</v>
      </c>
      <c r="R20" s="48" t="n">
        <f aca="false">R18+R19</f>
        <v>593.14</v>
      </c>
      <c r="S20" s="48" t="n">
        <f aca="false">S18+S19</f>
        <v>889.71</v>
      </c>
      <c r="T20" s="48" t="n">
        <f aca="false">T18+T19</f>
        <v>12159.37</v>
      </c>
      <c r="U20" s="48" t="n">
        <f aca="false">U18+U19</f>
        <v>21300</v>
      </c>
      <c r="V20" s="48" t="n">
        <f aca="false">V18+V19</f>
        <v>25854.63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2025-04-11T12:20:25Z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