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definedNames>
    <definedName function="false" hidden="false" localSheetId="0" name="_xlnm.Print_Titles" vbProcedure="false">Лист1!$9:$9</definedName>
    <definedName function="false" hidden="false" name="CHide" vbProcedure="false">#REF!</definedName>
    <definedName function="false" hidden="false" name="CycleD" vbProcedure="false">#REF!</definedName>
    <definedName function="false" hidden="false" name="CycleH" vbProcedure="false">#REF!</definedName>
    <definedName function="false" hidden="false" name="CycleT" vbProcedure="false">#REF!</definedName>
    <definedName function="false" hidden="false" name="CycleT1" vbProcedure="false">#REF!</definedName>
    <definedName function="false" hidden="false" name="CycleT2" vbProcedure="false">#REF!</definedName>
    <definedName function="false" hidden="false" name="CycleT3" vbProcedure="false">#REF!</definedName>
    <definedName function="false" hidden="false" name="Detail" vbProcedure="false">#REF!</definedName>
    <definedName function="false" hidden="false" name="DocSummery" vbProcedure="false">#REF!</definedName>
    <definedName function="false" hidden="false" name="Header" vbProcedure="false">#REF!</definedName>
    <definedName function="false" hidden="false" name="Hidden" vbProcedure="false">#REF!</definedName>
    <definedName function="false" hidden="false" name="HideMark" vbProcedure="false">#REF!</definedName>
    <definedName function="false" hidden="false" name="PageHead" vbProcedure="false">#REF!</definedName>
    <definedName function="false" hidden="false" name="RCurrencyRow" vbProcedure="false">#REF!</definedName>
    <definedName function="false" hidden="false" name="RText" vbProcedure="false">#REF!</definedName>
    <definedName function="false" hidden="false" name="RText1" vbProcedure="false">#REF!</definedName>
    <definedName function="false" hidden="false" name="Summery" vbProcedure="false">#REF!</definedName>
    <definedName function="false" hidden="false" name="Summery1" vbProcedure="false">#REF!</definedName>
    <definedName function="false" hidden="false" name="Title" vbProcedure="false">#REF!</definedName>
    <definedName function="false" hidden="false" name="Total" vbProcedure="false">#REF!</definedName>
    <definedName function="false" hidden="false" name="Total1" vbProcedure="false">#REF!</definedName>
    <definedName function="false" hidden="false" name="Total2" vbProcedure="false">#REF!</definedName>
    <definedName function="false" hidden="false" name="Валюта" vbProcedure="false">#REF!</definedName>
    <definedName function="false" hidden="false" name="ВсегоДни" vbProcedure="false">#REF!</definedName>
    <definedName function="false" hidden="false" name="ВсегоДолг" vbProcedure="false">#REF!</definedName>
    <definedName function="false" hidden="false" name="ВсегоКВыдаче" vbProcedure="false">#REF!</definedName>
    <definedName function="false" hidden="false" name="ВсегоСумма" vbProcedure="false">#REF!</definedName>
    <definedName function="false" hidden="false" name="ВсегоЧас" vbProcedure="false">#REF!</definedName>
    <definedName function="false" hidden="false" name="ДляОплаты" vbProcedure="false">#REF!</definedName>
    <definedName function="false" hidden="false" name="ДниСкр" vbProcedure="false">#REF!</definedName>
    <definedName function="false" hidden="false" name="ДокНомер" vbProcedure="false">#REF!</definedName>
    <definedName function="false" hidden="false" name="Долг" vbProcedure="false">#REF!</definedName>
    <definedName function="false" hidden="false" name="ДолгВал" vbProcedure="false">#REF!</definedName>
    <definedName function="false" hidden="false" name="За" vbProcedure="false">#REF!</definedName>
    <definedName function="false" hidden="false" name="Запуск_макроса_PageHead" vbProcedure="false">#REF!</definedName>
    <definedName function="false" hidden="false" name="Запуск_макроса_разбиения_на_страницы" vbProcedure="false">#REF!</definedName>
    <definedName function="false" hidden="false" name="ИтогДни" vbProcedure="false">#REF!</definedName>
    <definedName function="false" hidden="false" name="ИтогДолг" vbProcedure="false">#REF!</definedName>
    <definedName function="false" hidden="false" name="ИтогКвыдаче" vbProcedure="false">#REF!</definedName>
    <definedName function="false" hidden="false" name="ИтогСумма" vbProcedure="false">#REF!</definedName>
    <definedName function="false" hidden="false" name="ИтогЧас" vbProcedure="false">#REF!</definedName>
    <definedName function="false" hidden="false" name="КВыдаче" vbProcedure="false">#REF!</definedName>
    <definedName function="false" hidden="false" name="КВыдачеВал" vbProcedure="false">#REF!</definedName>
    <definedName function="false" hidden="false" name="Курс" vbProcedure="false">#REF!</definedName>
    <definedName function="false" hidden="false" name="НПП" vbProcedure="false">#REF!</definedName>
    <definedName function="false" hidden="false" name="Период" vbProcedure="false">#REF!</definedName>
    <definedName function="false" hidden="false" name="ПериодДни" vbProcedure="false">#REF!</definedName>
    <definedName function="false" hidden="false" name="ПериодДолг" vbProcedure="false">#REF!</definedName>
    <definedName function="false" hidden="false" name="ПериодКВыдаче" vbProcedure="false">#REF!</definedName>
    <definedName function="false" hidden="false" name="ПериодСумма" vbProcedure="false">#REF!</definedName>
    <definedName function="false" hidden="false" name="ПериодЧас" vbProcedure="false">#REF!</definedName>
    <definedName function="false" hidden="false" name="Примечание" vbProcedure="false">#REF!</definedName>
    <definedName function="false" hidden="false" name="Разрез" vbProcedure="false">#REF!</definedName>
    <definedName function="false" hidden="false" name="Сумма" vbProcedure="false">#REF!</definedName>
    <definedName function="false" hidden="false" name="СуммаВал" vbProcedure="false">#REF!</definedName>
    <definedName function="false" hidden="false" name="СуммаСкр" vbProcedure="false">#REF!</definedName>
    <definedName function="false" hidden="false" name="ФИО" vbProcedure="false">#REF!</definedName>
    <definedName function="false" hidden="false" name="ЧасСкр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<sst xmlns="http://schemas.openxmlformats.org/spreadsheetml/2006/main" count="55" uniqueCount="38">
  <si>
    <t xml:space="preserve">Івано-Франківська обласна державна адміністрація </t>
  </si>
  <si>
    <t xml:space="preserve">ВИТЯГ З РОЗРАХУНКОВО-ПЛАТІЖНОЇ ВІДОМОСТІ</t>
  </si>
  <si>
    <t xml:space="preserve">Листопад 2025 р.</t>
  </si>
  <si>
    <t xml:space="preserve">№з/п</t>
  </si>
  <si>
    <t xml:space="preserve">Таб №</t>
  </si>
  <si>
    <t xml:space="preserve">ПІБ</t>
  </si>
  <si>
    <t xml:space="preserve">Посада</t>
  </si>
  <si>
    <t xml:space="preserve">відпрацьовано</t>
  </si>
  <si>
    <t xml:space="preserve">Посадовий оклад</t>
  </si>
  <si>
    <t xml:space="preserve"> Інтенсивність</t>
  </si>
  <si>
    <t xml:space="preserve"> Надб за секретність</t>
  </si>
  <si>
    <t xml:space="preserve">Вислуга років </t>
  </si>
  <si>
    <t xml:space="preserve">Індексація</t>
  </si>
  <si>
    <t xml:space="preserve">Премія</t>
  </si>
  <si>
    <t xml:space="preserve">Матеріальна допомога на оздоровлення</t>
  </si>
  <si>
    <t xml:space="preserve">Лікарняні перші 5 днів</t>
  </si>
  <si>
    <t xml:space="preserve">Лікарняні ПФУ</t>
  </si>
  <si>
    <t xml:space="preserve">Лікарняні</t>
  </si>
  <si>
    <t xml:space="preserve">Відпустка</t>
  </si>
  <si>
    <t xml:space="preserve">РАЗОМ нараховано</t>
  </si>
  <si>
    <t xml:space="preserve">Проф. внески</t>
  </si>
  <si>
    <t xml:space="preserve">аванс</t>
  </si>
  <si>
    <t xml:space="preserve">Виплата лікарняних ПФУ</t>
  </si>
  <si>
    <t xml:space="preserve">ПДФО</t>
  </si>
  <si>
    <t xml:space="preserve">Військовий збір</t>
  </si>
  <si>
    <t xml:space="preserve">СУМА ДО ВИДАЧІ</t>
  </si>
  <si>
    <t xml:space="preserve">дні</t>
  </si>
  <si>
    <t xml:space="preserve">Сума</t>
  </si>
  <si>
    <t xml:space="preserve">Онищук Світлана Василівна</t>
  </si>
  <si>
    <t xml:space="preserve">Голова обласної державної адміністрації</t>
  </si>
  <si>
    <t xml:space="preserve">Ільчишин Віталій Васильович</t>
  </si>
  <si>
    <t xml:space="preserve">Перший заступник голови обласної державної адміністрації</t>
  </si>
  <si>
    <t xml:space="preserve">Сірко Людмила Іванівна</t>
  </si>
  <si>
    <t xml:space="preserve">Заступник голови обласної державної адміністрації</t>
  </si>
  <si>
    <t xml:space="preserve">Созоник Вадим Васильович</t>
  </si>
  <si>
    <t xml:space="preserve">Торган Крістіна Ельбрусівна</t>
  </si>
  <si>
    <t xml:space="preserve">Бабанін Володимир Олександрович</t>
  </si>
  <si>
    <t xml:space="preserve">Разом по листу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</si>
</sst>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;;;"/>
    <numFmt numFmtId="166" formatCode="[$-409]mmm\-yy"/>
    <numFmt numFmtId="167" formatCode="@"/>
    <numFmt numFmtId="168" formatCode="0"/>
    <numFmt numFmtId="169" formatCode="0.00"/>
    <numFmt numFmtId="170" formatCode="###0.00;\-###0.00;;"/>
  </numFmts>
  <fonts count="16">
    <font>
      <sz val="10"/>
      <name val="Arial Cyr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  <charset val="204"/>
    </font>
    <font>
      <sz val="12"/>
      <name val="Times New Roman CYR"/>
      <family val="1"/>
      <charset val="204"/>
    </font>
    <font>
      <b val="true"/>
      <sz val="14"/>
      <name val="Times New Roman CYR"/>
      <family val="1"/>
      <charset val="204"/>
    </font>
    <font>
      <b val="true"/>
      <i val="true"/>
      <sz val="12"/>
      <name val="Arial"/>
      <family val="2"/>
      <charset val="204"/>
    </font>
    <font>
      <b val="true"/>
      <i val="true"/>
      <sz val="12"/>
      <name val="Times New Roman CYR"/>
      <family val="1"/>
      <charset val="204"/>
    </font>
    <font>
      <sz val="12"/>
      <name val="Arial Cyr"/>
      <family val="2"/>
      <charset val="204"/>
    </font>
    <font>
      <b val="true"/>
      <i val="true"/>
      <sz val="10"/>
      <name val="Arial"/>
      <family val="2"/>
      <charset val="204"/>
    </font>
    <font>
      <sz val="10"/>
      <name val="Arial"/>
      <family val="2"/>
      <charset val="204"/>
    </font>
    <font>
      <b val="true"/>
      <sz val="10"/>
      <name val="Arial"/>
      <family val="2"/>
      <charset val="204"/>
    </font>
    <font>
      <b val="true"/>
      <sz val="12"/>
      <name val="Arial Cyr"/>
      <family val="0"/>
      <charset val="204"/>
    </font>
    <font>
      <b val="true"/>
      <sz val="10"/>
      <name val="Arial Cyr"/>
      <family val="2"/>
      <charset val="204"/>
    </font>
    <font>
      <sz val="10"/>
      <name val="Arial Cyr"/>
      <family val="0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2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4" fillId="2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12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8" fontId="0" fillId="0" borderId="1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9" fontId="0" fillId="0" borderId="13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8" fontId="0" fillId="0" borderId="1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9" fontId="0" fillId="0" borderId="16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15" fillId="0" borderId="13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8" fontId="0" fillId="0" borderId="1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9" fontId="0" fillId="0" borderId="17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15" fillId="0" borderId="1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1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4" fillId="0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0" fontId="14" fillId="0" borderId="16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9" fontId="14" fillId="0" borderId="7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9" fontId="14" fillId="0" borderId="8" xfId="0" applyFont="true" applyBorder="true" applyAlignment="true" applyProtection="false">
      <alignment horizontal="righ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015625" defaultRowHeight="13.2" customHeight="true" zeroHeight="false" outlineLevelRow="0" outlineLevelCol="0"/>
  <cols>
    <col collapsed="false" customWidth="true" hidden="false" outlineLevel="0" max="2" min="1" style="0" width="4.21"/>
    <col collapsed="false" customWidth="true" hidden="false" outlineLevel="0" max="3" min="3" style="0" width="14.1"/>
    <col collapsed="false" customWidth="true" hidden="false" outlineLevel="0" max="4" min="4" style="0" width="16.1"/>
    <col collapsed="false" customWidth="true" hidden="false" outlineLevel="0" max="5" min="5" style="0" width="5.87"/>
    <col collapsed="false" customWidth="true" hidden="false" outlineLevel="0" max="6" min="6" style="0" width="11.1"/>
    <col collapsed="false" customWidth="true" hidden="false" outlineLevel="0" max="7" min="7" style="0" width="10.66"/>
    <col collapsed="false" customWidth="true" hidden="false" outlineLevel="0" max="8" min="8" style="0" width="12.1"/>
    <col collapsed="false" customWidth="true" hidden="false" outlineLevel="0" max="9" min="9" style="0" width="10.43"/>
    <col collapsed="false" customWidth="true" hidden="true" outlineLevel="0" max="10" min="10" style="0" width="10.77"/>
    <col collapsed="false" customWidth="true" hidden="true" outlineLevel="0" max="11" min="11" style="0" width="0.77"/>
    <col collapsed="false" customWidth="true" hidden="false" outlineLevel="0" max="12" min="12" style="0" width="10.66"/>
    <col collapsed="false" customWidth="true" hidden="true" outlineLevel="0" max="14" min="13" style="0" width="12.66"/>
    <col collapsed="false" customWidth="true" hidden="true" outlineLevel="0" max="16" min="15" style="0" width="9.99"/>
    <col collapsed="false" customWidth="true" hidden="false" outlineLevel="0" max="17" min="17" style="0" width="9.99"/>
    <col collapsed="false" customWidth="true" hidden="false" outlineLevel="0" max="18" min="18" style="0" width="12.21"/>
    <col collapsed="false" customWidth="true" hidden="false" outlineLevel="0" max="19" min="19" style="0" width="9.21"/>
    <col collapsed="false" customWidth="true" hidden="false" outlineLevel="0" max="20" min="20" style="0" width="10.2"/>
    <col collapsed="false" customWidth="true" hidden="true" outlineLevel="0" max="21" min="21" style="0" width="11.32"/>
    <col collapsed="false" customWidth="true" hidden="false" outlineLevel="0" max="22" min="22" style="0" width="10.1"/>
    <col collapsed="false" customWidth="true" hidden="false" outlineLevel="0" max="23" min="23" style="0" width="8.87"/>
    <col collapsed="false" customWidth="true" hidden="false" outlineLevel="0" max="24" min="24" style="0" width="10.99"/>
  </cols>
  <sheetData>
    <row r="1" customFormat="false" ht="13.2" hidden="false" customHeight="true" outlineLevel="0" collapsed="false">
      <c r="A1" s="1"/>
      <c r="B1" s="1"/>
      <c r="C1" s="2" t="n">
        <v>1</v>
      </c>
      <c r="D1" s="2"/>
      <c r="E1" s="3"/>
      <c r="F1" s="3"/>
    </row>
    <row r="2" customFormat="false" ht="17.4" hidden="false" customHeight="true" outlineLevel="0" collapsed="false">
      <c r="A2" s="4" t="s">
        <v>0</v>
      </c>
      <c r="B2" s="4"/>
      <c r="C2" s="5"/>
      <c r="D2" s="5"/>
      <c r="E2" s="6"/>
      <c r="F2" s="6"/>
      <c r="G2" s="7"/>
    </row>
    <row r="3" customFormat="false" ht="13.2" hidden="false" customHeight="true" outlineLevel="0" collapsed="false">
      <c r="A3" s="8" t="n">
        <v>20567921</v>
      </c>
      <c r="B3" s="8"/>
      <c r="C3" s="8"/>
      <c r="D3" s="9"/>
      <c r="E3" s="10"/>
      <c r="F3" s="10"/>
    </row>
    <row r="4" customFormat="false" ht="16.8" hidden="false" customHeight="true" outlineLevel="0" collapsed="false">
      <c r="A4" s="11"/>
      <c r="B4" s="11"/>
      <c r="C4" s="12" t="s">
        <v>1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customFormat="false" ht="7.8" hidden="false" customHeight="true" outlineLevel="0" collapsed="false">
      <c r="A5" s="11"/>
      <c r="B5" s="11"/>
      <c r="C5" s="11"/>
      <c r="D5" s="9"/>
      <c r="E5" s="10"/>
      <c r="F5" s="10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customFormat="false" ht="18.6" hidden="false" customHeight="true" outlineLevel="0" collapsed="false">
      <c r="A6" s="11"/>
      <c r="B6" s="11"/>
      <c r="C6" s="14" t="s">
        <v>2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</row>
    <row r="7" customFormat="false" ht="13.2" hidden="false" customHeight="true" outlineLevel="0" collapsed="false">
      <c r="A7" s="11"/>
      <c r="B7" s="11"/>
      <c r="C7" s="11"/>
      <c r="D7" s="9"/>
      <c r="E7" s="10"/>
      <c r="F7" s="10"/>
    </row>
    <row r="8" customFormat="false" ht="13.2" hidden="false" customHeight="true" outlineLevel="0" collapsed="false">
      <c r="A8" s="15"/>
      <c r="B8" s="15"/>
      <c r="C8" s="16"/>
      <c r="D8" s="16"/>
      <c r="E8" s="16"/>
      <c r="F8" s="16"/>
    </row>
    <row r="9" customFormat="false" ht="73.2" hidden="false" customHeight="true" outlineLevel="0" collapsed="false">
      <c r="A9" s="17" t="s">
        <v>3</v>
      </c>
      <c r="B9" s="18" t="s">
        <v>4</v>
      </c>
      <c r="C9" s="19" t="s">
        <v>5</v>
      </c>
      <c r="D9" s="20" t="s">
        <v>6</v>
      </c>
      <c r="E9" s="21" t="s">
        <v>7</v>
      </c>
      <c r="F9" s="21" t="s">
        <v>8</v>
      </c>
      <c r="G9" s="21" t="s">
        <v>9</v>
      </c>
      <c r="H9" s="21" t="s">
        <v>10</v>
      </c>
      <c r="I9" s="21" t="s">
        <v>11</v>
      </c>
      <c r="J9" s="21" t="s">
        <v>12</v>
      </c>
      <c r="K9" s="21" t="s">
        <v>13</v>
      </c>
      <c r="L9" s="21" t="s">
        <v>12</v>
      </c>
      <c r="M9" s="21" t="s">
        <v>14</v>
      </c>
      <c r="N9" s="21" t="s">
        <v>15</v>
      </c>
      <c r="O9" s="21" t="s">
        <v>16</v>
      </c>
      <c r="P9" s="21" t="s">
        <v>17</v>
      </c>
      <c r="Q9" s="21" t="s">
        <v>18</v>
      </c>
      <c r="R9" s="21" t="s">
        <v>19</v>
      </c>
      <c r="S9" s="21" t="s">
        <v>20</v>
      </c>
      <c r="T9" s="21" t="s">
        <v>21</v>
      </c>
      <c r="U9" s="21" t="s">
        <v>22</v>
      </c>
      <c r="V9" s="21" t="s">
        <v>23</v>
      </c>
      <c r="W9" s="21" t="s">
        <v>24</v>
      </c>
      <c r="X9" s="19" t="s">
        <v>25</v>
      </c>
    </row>
    <row r="10" customFormat="false" ht="30" hidden="false" customHeight="true" outlineLevel="0" collapsed="false">
      <c r="A10" s="22"/>
      <c r="B10" s="23"/>
      <c r="C10" s="24"/>
      <c r="D10" s="24"/>
      <c r="E10" s="24" t="s">
        <v>26</v>
      </c>
      <c r="F10" s="24" t="s">
        <v>27</v>
      </c>
      <c r="G10" s="24" t="s">
        <v>27</v>
      </c>
      <c r="H10" s="24" t="s">
        <v>27</v>
      </c>
      <c r="I10" s="24" t="s">
        <v>27</v>
      </c>
      <c r="J10" s="24" t="s">
        <v>27</v>
      </c>
      <c r="K10" s="24"/>
      <c r="L10" s="24" t="s">
        <v>27</v>
      </c>
      <c r="M10" s="24" t="s">
        <v>27</v>
      </c>
      <c r="N10" s="24" t="s">
        <v>27</v>
      </c>
      <c r="O10" s="24"/>
      <c r="P10" s="24" t="s">
        <v>27</v>
      </c>
      <c r="Q10" s="24"/>
      <c r="R10" s="24" t="s">
        <v>27</v>
      </c>
      <c r="S10" s="24" t="s">
        <v>27</v>
      </c>
      <c r="T10" s="24" t="s">
        <v>27</v>
      </c>
      <c r="U10" s="24"/>
      <c r="V10" s="24" t="s">
        <v>27</v>
      </c>
      <c r="W10" s="24" t="s">
        <v>27</v>
      </c>
      <c r="X10" s="24"/>
    </row>
    <row r="11" customFormat="false" ht="9.6" hidden="false" customHeight="true" outlineLevel="0" collapsed="false">
      <c r="A11" s="25"/>
      <c r="B11" s="26"/>
      <c r="C11" s="27"/>
      <c r="D11" s="27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</row>
    <row r="12" customFormat="false" ht="43.8" hidden="false" customHeight="true" outlineLevel="0" collapsed="false">
      <c r="A12" s="29" t="n">
        <v>1</v>
      </c>
      <c r="B12" s="30" t="n">
        <v>351</v>
      </c>
      <c r="C12" s="31" t="s">
        <v>28</v>
      </c>
      <c r="D12" s="31" t="s">
        <v>29</v>
      </c>
      <c r="E12" s="32" t="n">
        <v>20</v>
      </c>
      <c r="F12" s="33" t="n">
        <v>105570</v>
      </c>
      <c r="G12" s="33"/>
      <c r="H12" s="33" t="n">
        <v>15835.5</v>
      </c>
      <c r="I12" s="33"/>
      <c r="J12" s="33"/>
      <c r="K12" s="33"/>
      <c r="L12" s="33"/>
      <c r="M12" s="33"/>
      <c r="N12" s="33"/>
      <c r="O12" s="33"/>
      <c r="P12" s="33"/>
      <c r="Q12" s="33"/>
      <c r="R12" s="33" t="n">
        <f aca="false">F12+H12</f>
        <v>121405.5</v>
      </c>
      <c r="S12" s="33" t="n">
        <v>454.2</v>
      </c>
      <c r="T12" s="33" t="n">
        <v>40000</v>
      </c>
      <c r="U12" s="33"/>
      <c r="V12" s="33" t="n">
        <v>21852.99</v>
      </c>
      <c r="W12" s="33" t="n">
        <v>6070.28</v>
      </c>
      <c r="X12" s="33" t="n">
        <f aca="false">R12-S12-T12-V12-W12</f>
        <v>53028.03</v>
      </c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  <c r="FP12" s="34"/>
      <c r="FQ12" s="34"/>
      <c r="FR12" s="34"/>
      <c r="FS12" s="34"/>
      <c r="FT12" s="34"/>
      <c r="FU12" s="34"/>
      <c r="FV12" s="34"/>
      <c r="FW12" s="34"/>
      <c r="FX12" s="34"/>
      <c r="FY12" s="34"/>
      <c r="FZ12" s="34"/>
      <c r="GA12" s="34"/>
      <c r="GB12" s="34"/>
      <c r="GC12" s="34"/>
      <c r="GD12" s="34"/>
      <c r="GE12" s="34"/>
      <c r="GF12" s="34"/>
      <c r="GG12" s="34"/>
      <c r="GH12" s="34"/>
      <c r="GI12" s="34"/>
      <c r="GJ12" s="34"/>
      <c r="GK12" s="34"/>
      <c r="GL12" s="34"/>
      <c r="GM12" s="34"/>
      <c r="GN12" s="34"/>
      <c r="GO12" s="34"/>
      <c r="GP12" s="34"/>
      <c r="GQ12" s="34"/>
      <c r="GR12" s="34"/>
      <c r="GS12" s="34"/>
      <c r="GT12" s="34"/>
      <c r="GU12" s="34"/>
      <c r="GV12" s="34"/>
      <c r="GW12" s="34"/>
      <c r="GX12" s="34"/>
      <c r="GY12" s="34"/>
      <c r="GZ12" s="34"/>
      <c r="HA12" s="34"/>
      <c r="HB12" s="34"/>
      <c r="HC12" s="34"/>
      <c r="HD12" s="34"/>
      <c r="HE12" s="34"/>
      <c r="HF12" s="34"/>
      <c r="HG12" s="34"/>
      <c r="HH12" s="34"/>
      <c r="HI12" s="34"/>
      <c r="HJ12" s="34"/>
      <c r="HK12" s="34"/>
      <c r="HL12" s="34"/>
      <c r="HM12" s="34"/>
      <c r="HN12" s="34"/>
      <c r="HO12" s="34"/>
      <c r="HP12" s="34"/>
      <c r="HQ12" s="34"/>
      <c r="HR12" s="34"/>
      <c r="HS12" s="34"/>
      <c r="HT12" s="34"/>
      <c r="HU12" s="34"/>
      <c r="HV12" s="34"/>
      <c r="HW12" s="34"/>
      <c r="HX12" s="34"/>
      <c r="HY12" s="34"/>
      <c r="HZ12" s="34"/>
      <c r="IA12" s="34"/>
      <c r="IB12" s="34"/>
      <c r="IC12" s="34"/>
      <c r="ID12" s="34"/>
      <c r="IE12" s="34"/>
      <c r="IF12" s="34"/>
      <c r="IG12" s="34"/>
      <c r="IH12" s="34"/>
      <c r="II12" s="34"/>
      <c r="IJ12" s="34"/>
      <c r="IK12" s="34"/>
      <c r="IL12" s="34"/>
      <c r="IM12" s="34"/>
      <c r="IN12" s="34"/>
      <c r="IO12" s="34"/>
      <c r="IP12" s="34"/>
      <c r="IQ12" s="34"/>
      <c r="IR12" s="34"/>
      <c r="IS12" s="34"/>
      <c r="IT12" s="34"/>
      <c r="IU12" s="34"/>
      <c r="IV12" s="34"/>
      <c r="IW12" s="34"/>
    </row>
    <row r="13" customFormat="false" ht="66" hidden="false" customHeight="true" outlineLevel="0" collapsed="false">
      <c r="A13" s="29" t="n">
        <v>2</v>
      </c>
      <c r="B13" s="30" t="n">
        <v>440</v>
      </c>
      <c r="C13" s="31" t="s">
        <v>30</v>
      </c>
      <c r="D13" s="31" t="s">
        <v>31</v>
      </c>
      <c r="E13" s="32" t="n">
        <v>20</v>
      </c>
      <c r="F13" s="33" t="n">
        <v>54268</v>
      </c>
      <c r="G13" s="33" t="n">
        <v>27134</v>
      </c>
      <c r="H13" s="33" t="n">
        <v>8140.2</v>
      </c>
      <c r="I13" s="33" t="n">
        <v>27134</v>
      </c>
      <c r="J13" s="33"/>
      <c r="K13" s="33"/>
      <c r="L13" s="33" t="n">
        <v>133.23</v>
      </c>
      <c r="M13" s="33"/>
      <c r="N13" s="33"/>
      <c r="O13" s="33"/>
      <c r="P13" s="33"/>
      <c r="Q13" s="33"/>
      <c r="R13" s="33" t="n">
        <f aca="false">F13+H13+G13+I13+L13+Q13+P13</f>
        <v>116809.43</v>
      </c>
      <c r="S13" s="33" t="n">
        <v>454.2</v>
      </c>
      <c r="T13" s="33" t="n">
        <v>35000</v>
      </c>
      <c r="U13" s="33"/>
      <c r="V13" s="33" t="n">
        <v>21025.7</v>
      </c>
      <c r="W13" s="33" t="n">
        <v>5840.47</v>
      </c>
      <c r="X13" s="33" t="n">
        <v>54489.06</v>
      </c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  <c r="EP13" s="34"/>
      <c r="EQ13" s="34"/>
      <c r="ER13" s="34"/>
      <c r="ES13" s="34"/>
      <c r="ET13" s="34"/>
      <c r="EU13" s="34"/>
      <c r="EV13" s="34"/>
      <c r="EW13" s="34"/>
      <c r="EX13" s="34"/>
      <c r="EY13" s="34"/>
      <c r="EZ13" s="34"/>
      <c r="FA13" s="34"/>
      <c r="FB13" s="34"/>
      <c r="FC13" s="34"/>
      <c r="FD13" s="34"/>
      <c r="FE13" s="34"/>
      <c r="FF13" s="34"/>
      <c r="FG13" s="34"/>
      <c r="FH13" s="34"/>
      <c r="FI13" s="34"/>
      <c r="FJ13" s="34"/>
      <c r="FK13" s="34"/>
      <c r="FL13" s="34"/>
      <c r="FM13" s="34"/>
      <c r="FN13" s="34"/>
      <c r="FO13" s="34"/>
      <c r="FP13" s="34"/>
      <c r="FQ13" s="34"/>
      <c r="FR13" s="34"/>
      <c r="FS13" s="34"/>
      <c r="FT13" s="34"/>
      <c r="FU13" s="34"/>
      <c r="FV13" s="34"/>
      <c r="FW13" s="34"/>
      <c r="FX13" s="34"/>
      <c r="FY13" s="34"/>
      <c r="FZ13" s="34"/>
      <c r="GA13" s="34"/>
      <c r="GB13" s="34"/>
      <c r="GC13" s="34"/>
      <c r="GD13" s="34"/>
      <c r="GE13" s="34"/>
      <c r="GF13" s="34"/>
      <c r="GG13" s="34"/>
      <c r="GH13" s="34"/>
      <c r="GI13" s="34"/>
      <c r="GJ13" s="34"/>
      <c r="GK13" s="34"/>
      <c r="GL13" s="34"/>
      <c r="GM13" s="34"/>
      <c r="GN13" s="34"/>
      <c r="GO13" s="34"/>
      <c r="GP13" s="34"/>
      <c r="GQ13" s="34"/>
      <c r="GR13" s="34"/>
      <c r="GS13" s="34"/>
      <c r="GT13" s="34"/>
      <c r="GU13" s="34"/>
      <c r="GV13" s="34"/>
      <c r="GW13" s="34"/>
      <c r="GX13" s="34"/>
      <c r="GY13" s="34"/>
      <c r="GZ13" s="34"/>
      <c r="HA13" s="34"/>
      <c r="HB13" s="34"/>
      <c r="HC13" s="34"/>
      <c r="HD13" s="34"/>
      <c r="HE13" s="34"/>
      <c r="HF13" s="34"/>
      <c r="HG13" s="34"/>
      <c r="HH13" s="34"/>
      <c r="HI13" s="34"/>
      <c r="HJ13" s="34"/>
      <c r="HK13" s="34"/>
      <c r="HL13" s="34"/>
      <c r="HM13" s="34"/>
      <c r="HN13" s="34"/>
      <c r="HO13" s="34"/>
      <c r="HP13" s="34"/>
      <c r="HQ13" s="34"/>
      <c r="HR13" s="34"/>
      <c r="HS13" s="34"/>
      <c r="HT13" s="34"/>
      <c r="HU13" s="34"/>
      <c r="HV13" s="34"/>
      <c r="HW13" s="34"/>
      <c r="HX13" s="34"/>
      <c r="HY13" s="34"/>
      <c r="HZ13" s="34"/>
      <c r="IA13" s="34"/>
      <c r="IB13" s="34"/>
      <c r="IC13" s="34"/>
      <c r="ID13" s="34"/>
      <c r="IE13" s="34"/>
      <c r="IF13" s="34"/>
      <c r="IG13" s="34"/>
      <c r="IH13" s="34"/>
      <c r="II13" s="34"/>
      <c r="IJ13" s="34"/>
      <c r="IK13" s="34"/>
      <c r="IL13" s="34"/>
      <c r="IM13" s="34"/>
      <c r="IN13" s="34"/>
      <c r="IO13" s="34"/>
      <c r="IP13" s="34"/>
      <c r="IQ13" s="34"/>
      <c r="IR13" s="34"/>
      <c r="IS13" s="34"/>
      <c r="IT13" s="34"/>
      <c r="IU13" s="34"/>
      <c r="IV13" s="34"/>
      <c r="IW13" s="34"/>
    </row>
    <row r="14" customFormat="false" ht="53.4" hidden="false" customHeight="true" outlineLevel="0" collapsed="false">
      <c r="A14" s="29" t="n">
        <v>3</v>
      </c>
      <c r="B14" s="30" t="n">
        <v>385</v>
      </c>
      <c r="C14" s="31" t="s">
        <v>32</v>
      </c>
      <c r="D14" s="31" t="s">
        <v>33</v>
      </c>
      <c r="E14" s="32" t="n">
        <v>20</v>
      </c>
      <c r="F14" s="33" t="n">
        <v>48454</v>
      </c>
      <c r="G14" s="33" t="n">
        <v>24227</v>
      </c>
      <c r="H14" s="33" t="n">
        <v>7268.1</v>
      </c>
      <c r="I14" s="33" t="n">
        <v>24227</v>
      </c>
      <c r="J14" s="33"/>
      <c r="K14" s="33"/>
      <c r="L14" s="33" t="n">
        <v>133.23</v>
      </c>
      <c r="M14" s="33"/>
      <c r="N14" s="33"/>
      <c r="O14" s="33"/>
      <c r="P14" s="33"/>
      <c r="Q14" s="33"/>
      <c r="R14" s="33" t="n">
        <f aca="false">F14+H14+I14+J14+G14+L14+M14+K14+P14+Q14</f>
        <v>104309.33</v>
      </c>
      <c r="S14" s="33" t="n">
        <v>454.2</v>
      </c>
      <c r="T14" s="33" t="n">
        <v>30000</v>
      </c>
      <c r="U14" s="33"/>
      <c r="V14" s="33" t="n">
        <v>18775.68</v>
      </c>
      <c r="W14" s="33" t="n">
        <v>5215.47</v>
      </c>
      <c r="X14" s="33" t="n">
        <f aca="false">R14-S14-T14-V14-W14</f>
        <v>49863.98</v>
      </c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  <c r="FY14" s="34"/>
      <c r="FZ14" s="34"/>
      <c r="GA14" s="34"/>
      <c r="GB14" s="34"/>
      <c r="GC14" s="34"/>
      <c r="GD14" s="34"/>
      <c r="GE14" s="34"/>
      <c r="GF14" s="34"/>
      <c r="GG14" s="34"/>
      <c r="GH14" s="34"/>
      <c r="GI14" s="34"/>
      <c r="GJ14" s="34"/>
      <c r="GK14" s="34"/>
      <c r="GL14" s="34"/>
      <c r="GM14" s="34"/>
      <c r="GN14" s="34"/>
      <c r="GO14" s="34"/>
      <c r="GP14" s="34"/>
      <c r="GQ14" s="34"/>
      <c r="GR14" s="34"/>
      <c r="GS14" s="34"/>
      <c r="GT14" s="34"/>
      <c r="GU14" s="34"/>
      <c r="GV14" s="34"/>
      <c r="GW14" s="34"/>
      <c r="GX14" s="34"/>
      <c r="GY14" s="34"/>
      <c r="GZ14" s="34"/>
      <c r="HA14" s="34"/>
      <c r="HB14" s="34"/>
      <c r="HC14" s="34"/>
      <c r="HD14" s="34"/>
      <c r="HE14" s="34"/>
      <c r="HF14" s="34"/>
      <c r="HG14" s="34"/>
      <c r="HH14" s="34"/>
      <c r="HI14" s="34"/>
      <c r="HJ14" s="34"/>
      <c r="HK14" s="34"/>
      <c r="HL14" s="34"/>
      <c r="HM14" s="34"/>
      <c r="HN14" s="34"/>
      <c r="HO14" s="34"/>
      <c r="HP14" s="34"/>
      <c r="HQ14" s="34"/>
      <c r="HR14" s="34"/>
      <c r="HS14" s="34"/>
      <c r="HT14" s="34"/>
      <c r="HU14" s="34"/>
      <c r="HV14" s="34"/>
      <c r="HW14" s="34"/>
      <c r="HX14" s="34"/>
      <c r="HY14" s="34"/>
      <c r="HZ14" s="34"/>
      <c r="IA14" s="34"/>
      <c r="IB14" s="34"/>
      <c r="IC14" s="34"/>
      <c r="ID14" s="34"/>
      <c r="IE14" s="34"/>
      <c r="IF14" s="34"/>
      <c r="IG14" s="34"/>
      <c r="IH14" s="34"/>
      <c r="II14" s="34"/>
      <c r="IJ14" s="34"/>
      <c r="IK14" s="34"/>
      <c r="IL14" s="34"/>
      <c r="IM14" s="34"/>
      <c r="IN14" s="34"/>
      <c r="IO14" s="34"/>
      <c r="IP14" s="34"/>
      <c r="IQ14" s="34"/>
      <c r="IR14" s="34"/>
      <c r="IS14" s="34"/>
      <c r="IT14" s="34"/>
      <c r="IU14" s="34"/>
      <c r="IV14" s="34"/>
      <c r="IW14" s="34"/>
    </row>
    <row r="15" customFormat="false" ht="55.2" hidden="false" customHeight="true" outlineLevel="0" collapsed="false">
      <c r="A15" s="35" t="n">
        <v>4</v>
      </c>
      <c r="B15" s="36" t="n">
        <v>384</v>
      </c>
      <c r="C15" s="37" t="s">
        <v>34</v>
      </c>
      <c r="D15" s="37" t="s">
        <v>33</v>
      </c>
      <c r="E15" s="38" t="n">
        <v>20</v>
      </c>
      <c r="F15" s="39" t="n">
        <v>48454</v>
      </c>
      <c r="G15" s="39" t="n">
        <v>24227</v>
      </c>
      <c r="H15" s="39" t="n">
        <v>7268.1</v>
      </c>
      <c r="I15" s="39" t="n">
        <v>5814.48</v>
      </c>
      <c r="J15" s="39"/>
      <c r="K15" s="39"/>
      <c r="L15" s="39" t="n">
        <v>133.23</v>
      </c>
      <c r="M15" s="39"/>
      <c r="N15" s="39"/>
      <c r="O15" s="39"/>
      <c r="P15" s="39"/>
      <c r="Q15" s="39"/>
      <c r="R15" s="39" t="n">
        <f aca="false">F15+H15+I15+J15+G15+L15+M15+K15+P15+Q15</f>
        <v>85896.81</v>
      </c>
      <c r="S15" s="39" t="n">
        <v>454.2</v>
      </c>
      <c r="T15" s="39" t="n">
        <v>25000</v>
      </c>
      <c r="U15" s="39"/>
      <c r="V15" s="39" t="n">
        <v>15461.43</v>
      </c>
      <c r="W15" s="39" t="n">
        <v>4294.84</v>
      </c>
      <c r="X15" s="33" t="n">
        <f aca="false">R15-S15-T15-V15-W15</f>
        <v>40686.34</v>
      </c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  <c r="FR15" s="34"/>
      <c r="FS15" s="34"/>
      <c r="FT15" s="34"/>
      <c r="FU15" s="34"/>
      <c r="FV15" s="34"/>
      <c r="FW15" s="34"/>
      <c r="FX15" s="34"/>
      <c r="FY15" s="34"/>
      <c r="FZ15" s="34"/>
      <c r="GA15" s="34"/>
      <c r="GB15" s="34"/>
      <c r="GC15" s="34"/>
      <c r="GD15" s="34"/>
      <c r="GE15" s="34"/>
      <c r="GF15" s="34"/>
      <c r="GG15" s="34"/>
      <c r="GH15" s="34"/>
      <c r="GI15" s="34"/>
      <c r="GJ15" s="34"/>
      <c r="GK15" s="34"/>
      <c r="GL15" s="34"/>
      <c r="GM15" s="34"/>
      <c r="GN15" s="34"/>
      <c r="GO15" s="34"/>
      <c r="GP15" s="34"/>
      <c r="GQ15" s="34"/>
      <c r="GR15" s="34"/>
      <c r="GS15" s="34"/>
      <c r="GT15" s="34"/>
      <c r="GU15" s="34"/>
      <c r="GV15" s="34"/>
      <c r="GW15" s="34"/>
      <c r="GX15" s="34"/>
      <c r="GY15" s="34"/>
      <c r="GZ15" s="34"/>
      <c r="HA15" s="34"/>
      <c r="HB15" s="34"/>
      <c r="HC15" s="34"/>
      <c r="HD15" s="34"/>
      <c r="HE15" s="34"/>
      <c r="HF15" s="34"/>
      <c r="HG15" s="34"/>
      <c r="HH15" s="34"/>
      <c r="HI15" s="34"/>
      <c r="HJ15" s="34"/>
      <c r="HK15" s="34"/>
      <c r="HL15" s="34"/>
      <c r="HM15" s="34"/>
      <c r="HN15" s="34"/>
      <c r="HO15" s="34"/>
      <c r="HP15" s="34"/>
      <c r="HQ15" s="34"/>
      <c r="HR15" s="34"/>
      <c r="HS15" s="34"/>
      <c r="HT15" s="34"/>
      <c r="HU15" s="34"/>
      <c r="HV15" s="34"/>
      <c r="HW15" s="34"/>
      <c r="HX15" s="34"/>
      <c r="HY15" s="34"/>
      <c r="HZ15" s="34"/>
      <c r="IA15" s="34"/>
      <c r="IB15" s="34"/>
      <c r="IC15" s="34"/>
      <c r="ID15" s="34"/>
      <c r="IE15" s="34"/>
      <c r="IF15" s="34"/>
      <c r="IG15" s="34"/>
      <c r="IH15" s="34"/>
      <c r="II15" s="34"/>
      <c r="IJ15" s="34"/>
      <c r="IK15" s="34"/>
      <c r="IL15" s="34"/>
      <c r="IM15" s="34"/>
      <c r="IN15" s="34"/>
      <c r="IO15" s="34"/>
      <c r="IP15" s="34"/>
      <c r="IQ15" s="34"/>
      <c r="IR15" s="34"/>
      <c r="IS15" s="34"/>
      <c r="IT15" s="34"/>
      <c r="IU15" s="34"/>
      <c r="IV15" s="34"/>
      <c r="IW15" s="34"/>
    </row>
    <row r="16" customFormat="false" ht="55.2" hidden="false" customHeight="true" outlineLevel="0" collapsed="false">
      <c r="A16" s="40" t="n">
        <v>5</v>
      </c>
      <c r="B16" s="41" t="n">
        <v>438</v>
      </c>
      <c r="C16" s="31" t="s">
        <v>35</v>
      </c>
      <c r="D16" s="31" t="s">
        <v>33</v>
      </c>
      <c r="E16" s="42" t="n">
        <v>20</v>
      </c>
      <c r="F16" s="43" t="n">
        <v>48454</v>
      </c>
      <c r="G16" s="43" t="n">
        <v>24227</v>
      </c>
      <c r="H16" s="43" t="n">
        <v>7268.1</v>
      </c>
      <c r="I16" s="43" t="n">
        <v>23257.92</v>
      </c>
      <c r="J16" s="43"/>
      <c r="K16" s="43"/>
      <c r="L16" s="43" t="n">
        <v>133.23</v>
      </c>
      <c r="M16" s="43"/>
      <c r="N16" s="43"/>
      <c r="O16" s="43"/>
      <c r="P16" s="43"/>
      <c r="Q16" s="43"/>
      <c r="R16" s="33" t="n">
        <f aca="false">F16+H16+I16+J16+G16+L16+M16+K16</f>
        <v>103340.25</v>
      </c>
      <c r="S16" s="43"/>
      <c r="T16" s="43" t="n">
        <v>30000</v>
      </c>
      <c r="U16" s="43"/>
      <c r="V16" s="43" t="n">
        <v>18601.25</v>
      </c>
      <c r="W16" s="43" t="n">
        <v>5167.01</v>
      </c>
      <c r="X16" s="33" t="n">
        <f aca="false">R16-S16-T16-V16-W16</f>
        <v>49571.99</v>
      </c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  <c r="GB16" s="34"/>
      <c r="GC16" s="34"/>
      <c r="GD16" s="34"/>
      <c r="GE16" s="34"/>
      <c r="GF16" s="34"/>
      <c r="GG16" s="34"/>
      <c r="GH16" s="34"/>
      <c r="GI16" s="34"/>
      <c r="GJ16" s="34"/>
      <c r="GK16" s="34"/>
      <c r="GL16" s="34"/>
      <c r="GM16" s="34"/>
      <c r="GN16" s="34"/>
      <c r="GO16" s="34"/>
      <c r="GP16" s="34"/>
      <c r="GQ16" s="34"/>
      <c r="GR16" s="34"/>
      <c r="GS16" s="34"/>
      <c r="GT16" s="34"/>
      <c r="GU16" s="34"/>
      <c r="GV16" s="34"/>
      <c r="GW16" s="34"/>
      <c r="GX16" s="34"/>
      <c r="GY16" s="34"/>
      <c r="GZ16" s="34"/>
      <c r="HA16" s="34"/>
      <c r="HB16" s="34"/>
      <c r="HC16" s="34"/>
      <c r="HD16" s="34"/>
      <c r="HE16" s="34"/>
      <c r="HF16" s="34"/>
      <c r="HG16" s="34"/>
      <c r="HH16" s="34"/>
      <c r="HI16" s="34"/>
      <c r="HJ16" s="34"/>
      <c r="HK16" s="34"/>
      <c r="HL16" s="34"/>
      <c r="HM16" s="34"/>
      <c r="HN16" s="34"/>
      <c r="HO16" s="34"/>
      <c r="HP16" s="34"/>
      <c r="HQ16" s="34"/>
      <c r="HR16" s="34"/>
      <c r="HS16" s="34"/>
      <c r="HT16" s="34"/>
      <c r="HU16" s="34"/>
      <c r="HV16" s="34"/>
      <c r="HW16" s="34"/>
      <c r="HX16" s="34"/>
      <c r="HY16" s="34"/>
      <c r="HZ16" s="34"/>
      <c r="IA16" s="34"/>
      <c r="IB16" s="34"/>
      <c r="IC16" s="34"/>
      <c r="ID16" s="34"/>
      <c r="IE16" s="34"/>
      <c r="IF16" s="34"/>
      <c r="IG16" s="34"/>
      <c r="IH16" s="34"/>
      <c r="II16" s="34"/>
      <c r="IJ16" s="34"/>
      <c r="IK16" s="34"/>
      <c r="IL16" s="34"/>
      <c r="IM16" s="34"/>
      <c r="IN16" s="34"/>
      <c r="IO16" s="34"/>
      <c r="IP16" s="34"/>
      <c r="IQ16" s="34"/>
      <c r="IR16" s="34"/>
      <c r="IS16" s="34"/>
      <c r="IT16" s="34"/>
      <c r="IU16" s="34"/>
      <c r="IV16" s="34"/>
      <c r="IW16" s="34"/>
    </row>
    <row r="17" customFormat="false" ht="55.2" hidden="false" customHeight="true" outlineLevel="0" collapsed="false">
      <c r="A17" s="44" t="n">
        <v>6</v>
      </c>
      <c r="B17" s="45" t="n">
        <v>445</v>
      </c>
      <c r="C17" s="37" t="s">
        <v>36</v>
      </c>
      <c r="D17" s="37" t="s">
        <v>33</v>
      </c>
      <c r="E17" s="38" t="n">
        <v>20</v>
      </c>
      <c r="F17" s="39" t="n">
        <v>48454</v>
      </c>
      <c r="G17" s="39" t="n">
        <v>24227</v>
      </c>
      <c r="H17" s="39" t="n">
        <v>7900.11</v>
      </c>
      <c r="I17" s="39" t="n">
        <v>24227</v>
      </c>
      <c r="J17" s="39"/>
      <c r="K17" s="39"/>
      <c r="L17" s="39" t="n">
        <v>133.23</v>
      </c>
      <c r="M17" s="39"/>
      <c r="N17" s="39"/>
      <c r="O17" s="39"/>
      <c r="P17" s="39"/>
      <c r="Q17" s="39"/>
      <c r="R17" s="39" t="n">
        <f aca="false">F17+H17+I17+J17+G17+L17+M17+K17</f>
        <v>104941.34</v>
      </c>
      <c r="S17" s="39"/>
      <c r="T17" s="39" t="n">
        <v>30000</v>
      </c>
      <c r="U17" s="39"/>
      <c r="V17" s="39" t="n">
        <v>18889.44</v>
      </c>
      <c r="W17" s="39" t="n">
        <v>5247.07</v>
      </c>
      <c r="X17" s="39" t="n">
        <f aca="false">R17-S17-T17-V17-W17</f>
        <v>50804.83</v>
      </c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  <c r="FP17" s="34"/>
      <c r="FQ17" s="34"/>
      <c r="FR17" s="34"/>
      <c r="FS17" s="34"/>
      <c r="FT17" s="34"/>
      <c r="FU17" s="34"/>
      <c r="FV17" s="34"/>
      <c r="FW17" s="34"/>
      <c r="FX17" s="34"/>
      <c r="FY17" s="34"/>
      <c r="FZ17" s="34"/>
      <c r="GA17" s="34"/>
      <c r="GB17" s="34"/>
      <c r="GC17" s="34"/>
      <c r="GD17" s="34"/>
      <c r="GE17" s="34"/>
      <c r="GF17" s="34"/>
      <c r="GG17" s="34"/>
      <c r="GH17" s="34"/>
      <c r="GI17" s="34"/>
      <c r="GJ17" s="34"/>
      <c r="GK17" s="34"/>
      <c r="GL17" s="34"/>
      <c r="GM17" s="34"/>
      <c r="GN17" s="34"/>
      <c r="GO17" s="34"/>
      <c r="GP17" s="34"/>
      <c r="GQ17" s="34"/>
      <c r="GR17" s="34"/>
      <c r="GS17" s="34"/>
      <c r="GT17" s="34"/>
      <c r="GU17" s="34"/>
      <c r="GV17" s="34"/>
      <c r="GW17" s="34"/>
      <c r="GX17" s="34"/>
      <c r="GY17" s="34"/>
      <c r="GZ17" s="34"/>
      <c r="HA17" s="34"/>
      <c r="HB17" s="34"/>
      <c r="HC17" s="34"/>
      <c r="HD17" s="34"/>
      <c r="HE17" s="34"/>
      <c r="HF17" s="34"/>
      <c r="HG17" s="34"/>
      <c r="HH17" s="34"/>
      <c r="HI17" s="34"/>
      <c r="HJ17" s="34"/>
      <c r="HK17" s="34"/>
      <c r="HL17" s="34"/>
      <c r="HM17" s="34"/>
      <c r="HN17" s="34"/>
      <c r="HO17" s="34"/>
      <c r="HP17" s="34"/>
      <c r="HQ17" s="34"/>
      <c r="HR17" s="34"/>
      <c r="HS17" s="34"/>
      <c r="HT17" s="34"/>
      <c r="HU17" s="34"/>
      <c r="HV17" s="34"/>
      <c r="HW17" s="34"/>
      <c r="HX17" s="34"/>
      <c r="HY17" s="34"/>
      <c r="HZ17" s="34"/>
      <c r="IA17" s="34"/>
      <c r="IB17" s="34"/>
      <c r="IC17" s="34"/>
      <c r="ID17" s="34"/>
      <c r="IE17" s="34"/>
      <c r="IF17" s="34"/>
      <c r="IG17" s="34"/>
      <c r="IH17" s="34"/>
      <c r="II17" s="34"/>
      <c r="IJ17" s="34"/>
      <c r="IK17" s="34"/>
      <c r="IL17" s="34"/>
      <c r="IM17" s="34"/>
      <c r="IN17" s="34"/>
      <c r="IO17" s="34"/>
      <c r="IP17" s="34"/>
      <c r="IQ17" s="34"/>
      <c r="IR17" s="34"/>
      <c r="IS17" s="34"/>
      <c r="IT17" s="34"/>
      <c r="IU17" s="34"/>
      <c r="IV17" s="34"/>
      <c r="IW17" s="34"/>
    </row>
    <row r="18" customFormat="false" ht="18.6" hidden="false" customHeight="true" outlineLevel="0" collapsed="false">
      <c r="A18" s="46"/>
      <c r="B18" s="47"/>
      <c r="C18" s="48" t="s">
        <v>37</v>
      </c>
      <c r="D18" s="48"/>
      <c r="E18" s="49"/>
      <c r="F18" s="50" t="n">
        <f aca="false">F12+F13+F14+F15+F16+F17</f>
        <v>353654</v>
      </c>
      <c r="G18" s="51" t="n">
        <f aca="false">G12+G13+G14+G15+G16+G17</f>
        <v>124042</v>
      </c>
      <c r="H18" s="51" t="n">
        <f aca="false">H12+H13+H14+H15+H16+H17</f>
        <v>53680.11</v>
      </c>
      <c r="I18" s="51" t="n">
        <f aca="false">I12+I13+I14+I15+I16+I17</f>
        <v>104660.4</v>
      </c>
      <c r="J18" s="51" t="e">
        <f aca="false">#REF!+J14+J15+J16</f>
        <v>#REF!</v>
      </c>
      <c r="K18" s="51" t="e">
        <f aca="false">K12+#REF!+K14+K15+K16</f>
        <v>#REF!</v>
      </c>
      <c r="L18" s="51" t="n">
        <f aca="false">L13+L15+L16+L14+L17</f>
        <v>666.15</v>
      </c>
      <c r="M18" s="51" t="n">
        <f aca="false">M15</f>
        <v>0</v>
      </c>
      <c r="N18" s="51"/>
      <c r="O18" s="51"/>
      <c r="P18" s="51" t="n">
        <f aca="false">P12+P13+P14+P15+P16+P17</f>
        <v>0</v>
      </c>
      <c r="Q18" s="51" t="n">
        <f aca="false">Q12+Q13+Q14+Q15+Q16+Q17</f>
        <v>0</v>
      </c>
      <c r="R18" s="51" t="n">
        <f aca="false">R12+R13+R14+R15+R16+R17</f>
        <v>636702.66</v>
      </c>
      <c r="S18" s="51" t="n">
        <f aca="false">S12+S13+S14+S15+S16+S17</f>
        <v>1816.8</v>
      </c>
      <c r="T18" s="51" t="n">
        <f aca="false">T12+T13+T14+T15+T16+T17</f>
        <v>190000</v>
      </c>
      <c r="U18" s="51"/>
      <c r="V18" s="51" t="n">
        <f aca="false">V12+V13+V14+V15+V16+V17</f>
        <v>114606.49</v>
      </c>
      <c r="W18" s="51" t="n">
        <f aca="false">W12+W13+W14+W15+W16+W17</f>
        <v>31835.14</v>
      </c>
      <c r="X18" s="51" t="n">
        <f aca="false">X12+X13+X14+X15+X16+X17</f>
        <v>298444.23</v>
      </c>
    </row>
  </sheetData>
  <mergeCells count="4">
    <mergeCell ref="A3:C3"/>
    <mergeCell ref="C4:X4"/>
    <mergeCell ref="C6:X6"/>
    <mergeCell ref="C18:D18"/>
  </mergeCells>
  <printOptions headings="false" gridLines="false" gridLinesSet="true" horizontalCentered="false" verticalCentered="false"/>
  <pageMargins left="0" right="0" top="0.511805555555556" bottom="0" header="0.511805555555556" footer="0.511811023622047"/>
  <pageSetup paperSize="9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&amp;C&amp;P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LibreOffice/25.2.4.3$Linux_X86_64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2003-05-15T10:58:21Z</dcterms:created>
  <dc:creator>User</dc:creator>
  <dc:description/>
  <dc:language>en-US</dc:language>
  <cp:lastModifiedBy>User</cp:lastModifiedBy>
  <cp:lastPrinted>2025-11-04T11:43:39Z</cp:lastPrinted>
  <dcterms:modified xsi:type="dcterms:W3CDTF">2025-12-03T12:49:01Z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REPMNEMO="Роз.-пл.від.в.о."</vt:lpwstr>
  </property>
  <property fmtid="{D5CDD505-2E9C-101B-9397-08002B2CF9AE}" pid="3" name="NAME">
    <vt:lpwstr>REPNAME="Розрахунково-платіжна відомість за видами оплат"</vt:lpwstr>
  </property>
  <property fmtid="{D5CDD505-2E9C-101B-9397-08002B2CF9AE}" pid="4" name="TAG">
    <vt:lpwstr>REPTAG="RPVOREP"</vt:lpwstr>
  </property>
</Properties>
</file>