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<sst xmlns="http://schemas.openxmlformats.org/spreadsheetml/2006/main" count="50" uniqueCount="36">
  <si>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</si>
  <si>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</si>
  <si>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Квітень 2025 р.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</si>
  <si>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</si>
  <si>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</si>
  <si>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</si>
  <si>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</si>
  <si>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</si>
  <si>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</si>
  <si>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</si>
  <si>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</si>
  <si>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</si>
  <si>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Індексація</t>
  </si>
  <si>
    <t xml:space="preserve">Премія</t>
  </si>
  <si>
    <t xml:space="preserve">Відпустки</t>
  </si>
  <si>
    <t xml:space="preserve">Матеріальна допомога на оздоровлення</t>
  </si>
  <si>
    <t xml:space="preserve">Лікарняні перші 5 днів</t>
  </si>
  <si>
    <t xml:space="preserve">Лікарняні ПФУ</t>
  </si>
  <si>
    <t xml:space="preserve">РАЗОМ нараховано</t>
  </si>
  <si>
    <t xml:space="preserve">Проф. внески</t>
  </si>
  <si>
    <t xml:space="preserve">аванс</t>
  </si>
  <si>
    <t xml:space="preserve">Виплата лікарняних ПФУ</t>
  </si>
  <si>
    <t xml:space="preserve">ПДФО</t>
  </si>
  <si>
    <t xml:space="preserve">Військовий збір</t>
  </si>
  <si>
    <t xml:space="preserve">СУМА ДО ВИДАЧІ</t>
  </si>
  <si>
    <t xml:space="preserve">дні</t>
  </si>
  <si>
    <t xml:space="preserve">Сума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</si>
  <si>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</si>
  <si>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</si>
  <si>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</si>
  <si>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Перший заступник голови обласної державної адміністрації</t>
  </si>
  <si>
    <t xml:space="preserve">Сірко Людмила Іванівна</t>
  </si>
  <si>
    <t xml:space="preserve">Заступник голови обласної державної адміністрації</t>
  </si>
  <si>
    <t xml:space="preserve">Созоник Вадим Васильович</t>
  </si>
  <si>
    <t xml:space="preserve">Торган Крістіна Ельбрусівна</t>
  </si>
  <si>
    <t xml:space="preserve">Разом по листу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</si>
</sst>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;;;"/>
    <numFmt numFmtId="166" formatCode="[$-409]mmm\-yy"/>
    <numFmt numFmtId="167" formatCode="@"/>
    <numFmt numFmtId="168" formatCode="0"/>
    <numFmt numFmtId="169" formatCode="0.00"/>
    <numFmt numFmtId="170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1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4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zeroHeight="false" outlineLevelRow="0" outlineLevelCol="0"/>
  <cols>
    <col collapsed="false" customWidth="true" hidden="false" outlineLevel="0" max="2" min="1" style="0" width="4.21"/>
    <col collapsed="false" customWidth="true" hidden="false" outlineLevel="0" max="3" min="3" style="0" width="13.1"/>
    <col collapsed="false" customWidth="true" hidden="false" outlineLevel="0" max="4" min="4" style="0" width="16.1"/>
    <col collapsed="false" customWidth="true" hidden="false" outlineLevel="0" max="5" min="5" style="0" width="5.87"/>
    <col collapsed="false" customWidth="true" hidden="false" outlineLevel="0" max="6" min="6" style="0" width="11.1"/>
    <col collapsed="false" customWidth="true" hidden="false" outlineLevel="0" max="7" min="7" style="0" width="10.66"/>
    <col collapsed="false" customWidth="true" hidden="false" outlineLevel="0" max="8" min="8" style="0" width="12.1"/>
    <col collapsed="false" customWidth="true" hidden="false" outlineLevel="0" max="9" min="9" style="0" width="9.21"/>
    <col collapsed="false" customWidth="true" hidden="true" outlineLevel="0" max="11" min="10" style="0" width="10.77"/>
    <col collapsed="false" customWidth="true" hidden="false" outlineLevel="0" max="12" min="12" style="0" width="10.66"/>
    <col collapsed="false" customWidth="true" hidden="true" outlineLevel="0" max="14" min="13" style="0" width="12.66"/>
    <col collapsed="false" customWidth="true" hidden="true" outlineLevel="0" max="15" min="15" style="0" width="9.99"/>
    <col collapsed="false" customWidth="true" hidden="false" outlineLevel="0" max="16" min="16" style="0" width="12.21"/>
    <col collapsed="false" customWidth="true" hidden="false" outlineLevel="0" max="17" min="17" style="0" width="9.21"/>
    <col collapsed="false" customWidth="true" hidden="false" outlineLevel="0" max="18" min="18" style="0" width="10.2"/>
    <col collapsed="false" customWidth="true" hidden="true" outlineLevel="0" max="19" min="19" style="0" width="11.32"/>
    <col collapsed="false" customWidth="true" hidden="false" outlineLevel="0" max="20" min="20" style="0" width="10.1"/>
    <col collapsed="false" customWidth="true" hidden="false" outlineLevel="0" max="21" min="21" style="0" width="8.87"/>
    <col collapsed="false" customWidth="true" hidden="false" outlineLevel="0" max="22" min="22" style="0" width="10.99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3"/>
      <c r="I5" s="13"/>
      <c r="J5" s="13"/>
      <c r="K5" s="13"/>
      <c r="L5" s="13"/>
      <c r="M5" s="13"/>
      <c r="N5" s="13"/>
      <c r="O5" s="13"/>
    </row>
    <row r="6" customFormat="false" ht="18.6" hidden="false" customHeight="true" outlineLevel="0" collapsed="false">
      <c r="A6" s="11"/>
      <c r="B6" s="11"/>
      <c r="C6" s="14" t="s">
        <v>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5"/>
      <c r="B8" s="15"/>
      <c r="C8" s="16"/>
      <c r="D8" s="16"/>
      <c r="E8" s="16"/>
      <c r="F8" s="16"/>
    </row>
    <row r="9" customFormat="false" ht="73.2" hidden="false" customHeight="true" outlineLevel="0" collapsed="false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14</v>
      </c>
      <c r="M9" s="21" t="s">
        <v>15</v>
      </c>
      <c r="N9" s="21" t="s">
        <v>16</v>
      </c>
      <c r="O9" s="21" t="s">
        <v>17</v>
      </c>
      <c r="P9" s="21" t="s">
        <v>18</v>
      </c>
      <c r="Q9" s="21" t="s">
        <v>19</v>
      </c>
      <c r="R9" s="21" t="s">
        <v>20</v>
      </c>
      <c r="S9" s="21" t="s">
        <v>21</v>
      </c>
      <c r="T9" s="21" t="s">
        <v>22</v>
      </c>
      <c r="U9" s="21" t="s">
        <v>23</v>
      </c>
      <c r="V9" s="19" t="s">
        <v>24</v>
      </c>
    </row>
    <row r="10" customFormat="false" ht="30" hidden="false" customHeight="true" outlineLevel="0" collapsed="false">
      <c r="A10" s="22"/>
      <c r="B10" s="23"/>
      <c r="C10" s="24"/>
      <c r="D10" s="24"/>
      <c r="E10" s="24" t="s">
        <v>25</v>
      </c>
      <c r="F10" s="24" t="s">
        <v>26</v>
      </c>
      <c r="G10" s="24" t="s">
        <v>26</v>
      </c>
      <c r="H10" s="24" t="s">
        <v>26</v>
      </c>
      <c r="I10" s="24" t="s">
        <v>26</v>
      </c>
      <c r="J10" s="24" t="s">
        <v>26</v>
      </c>
      <c r="K10" s="24"/>
      <c r="L10" s="24" t="s">
        <v>26</v>
      </c>
      <c r="M10" s="24" t="s">
        <v>26</v>
      </c>
      <c r="N10" s="24" t="s">
        <v>26</v>
      </c>
      <c r="O10" s="24"/>
      <c r="P10" s="24" t="s">
        <v>26</v>
      </c>
      <c r="Q10" s="24" t="s">
        <v>26</v>
      </c>
      <c r="R10" s="24" t="s">
        <v>26</v>
      </c>
      <c r="S10" s="24"/>
      <c r="T10" s="24" t="s">
        <v>26</v>
      </c>
      <c r="U10" s="24" t="s">
        <v>26</v>
      </c>
      <c r="V10" s="24"/>
    </row>
    <row r="11" customFormat="false" ht="9.6" hidden="false" customHeight="true" outlineLevel="0" collapsed="false">
      <c r="A11" s="25"/>
      <c r="B11" s="26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="34" customFormat="true" ht="43.8" hidden="false" customHeight="true" outlineLevel="0" collapsed="false">
      <c r="A12" s="29" t="n">
        <v>1</v>
      </c>
      <c r="B12" s="30" t="n">
        <v>351</v>
      </c>
      <c r="C12" s="31" t="s">
        <v>27</v>
      </c>
      <c r="D12" s="31" t="s">
        <v>28</v>
      </c>
      <c r="E12" s="32" t="n">
        <v>22</v>
      </c>
      <c r="F12" s="33" t="n">
        <v>108689</v>
      </c>
      <c r="G12" s="33"/>
      <c r="H12" s="33" t="n">
        <v>16303.35</v>
      </c>
      <c r="I12" s="33"/>
      <c r="J12" s="33"/>
      <c r="K12" s="33"/>
      <c r="L12" s="33"/>
      <c r="M12" s="33"/>
      <c r="N12" s="33"/>
      <c r="O12" s="33"/>
      <c r="P12" s="33" t="n">
        <f aca="false">F12+H12</f>
        <v>124992.35</v>
      </c>
      <c r="Q12" s="33"/>
      <c r="R12" s="33" t="n">
        <v>40000</v>
      </c>
      <c r="S12" s="33"/>
      <c r="T12" s="33" t="n">
        <v>22498.62</v>
      </c>
      <c r="U12" s="33" t="n">
        <v>6249.62</v>
      </c>
      <c r="V12" s="33" t="n">
        <f aca="false">P12-Q12-R12-T12-U12</f>
        <v>56244.11</v>
      </c>
    </row>
    <row r="13" s="34" customFormat="true" ht="66" hidden="false" customHeight="true" outlineLevel="0" collapsed="false">
      <c r="A13" s="29" t="n">
        <v>2</v>
      </c>
      <c r="B13" s="30" t="n">
        <v>440</v>
      </c>
      <c r="C13" s="31" t="s">
        <v>29</v>
      </c>
      <c r="D13" s="31" t="s">
        <v>30</v>
      </c>
      <c r="E13" s="32" t="n">
        <v>22</v>
      </c>
      <c r="F13" s="33" t="n">
        <v>54268</v>
      </c>
      <c r="G13" s="33" t="n">
        <v>16280.4</v>
      </c>
      <c r="H13" s="33" t="n">
        <v>8140.2</v>
      </c>
      <c r="I13" s="33" t="n">
        <v>27134</v>
      </c>
      <c r="J13" s="33"/>
      <c r="K13" s="33"/>
      <c r="L13" s="33"/>
      <c r="M13" s="33"/>
      <c r="N13" s="33"/>
      <c r="O13" s="33"/>
      <c r="P13" s="33" t="n">
        <f aca="false">F13+H13+G13+I13+L13</f>
        <v>105822.6</v>
      </c>
      <c r="Q13" s="33" t="n">
        <v>454.2</v>
      </c>
      <c r="R13" s="33" t="n">
        <v>35000</v>
      </c>
      <c r="S13" s="33"/>
      <c r="T13" s="33" t="n">
        <v>19048.07</v>
      </c>
      <c r="U13" s="33" t="n">
        <v>5291.13</v>
      </c>
      <c r="V13" s="33" t="n">
        <f aca="false">P13-Q13-R13-T13-U13</f>
        <v>46029.2</v>
      </c>
    </row>
    <row r="14" s="34" customFormat="true" ht="53.4" hidden="false" customHeight="true" outlineLevel="0" collapsed="false">
      <c r="A14" s="29" t="n">
        <v>3</v>
      </c>
      <c r="B14" s="30" t="n">
        <v>385</v>
      </c>
      <c r="C14" s="31" t="s">
        <v>31</v>
      </c>
      <c r="D14" s="31" t="s">
        <v>32</v>
      </c>
      <c r="E14" s="32" t="n">
        <v>22</v>
      </c>
      <c r="F14" s="33" t="n">
        <v>48454</v>
      </c>
      <c r="G14" s="33" t="n">
        <v>14536.2</v>
      </c>
      <c r="H14" s="33" t="n">
        <v>7268.1</v>
      </c>
      <c r="I14" s="33" t="n">
        <v>24227</v>
      </c>
      <c r="J14" s="33"/>
      <c r="K14" s="33"/>
      <c r="L14" s="33"/>
      <c r="M14" s="33"/>
      <c r="N14" s="33"/>
      <c r="O14" s="33"/>
      <c r="P14" s="33" t="n">
        <f aca="false">F14+H14+I14+J14+G14+L14+M14+K14</f>
        <v>94485.3</v>
      </c>
      <c r="Q14" s="33"/>
      <c r="R14" s="33" t="n">
        <v>30000</v>
      </c>
      <c r="S14" s="33"/>
      <c r="T14" s="33" t="n">
        <v>17007.35</v>
      </c>
      <c r="U14" s="33" t="n">
        <v>4724.27</v>
      </c>
      <c r="V14" s="33" t="n">
        <f aca="false">P14-Q14-R14-T14-U14</f>
        <v>42753.68</v>
      </c>
    </row>
    <row r="15" s="34" customFormat="true" ht="55.2" hidden="false" customHeight="true" outlineLevel="0" collapsed="false">
      <c r="A15" s="35" t="n">
        <v>4</v>
      </c>
      <c r="B15" s="36" t="n">
        <v>384</v>
      </c>
      <c r="C15" s="37" t="s">
        <v>33</v>
      </c>
      <c r="D15" s="37" t="s">
        <v>32</v>
      </c>
      <c r="E15" s="38" t="n">
        <v>22</v>
      </c>
      <c r="F15" s="39" t="n">
        <v>48454</v>
      </c>
      <c r="G15" s="39" t="n">
        <v>14536.2</v>
      </c>
      <c r="H15" s="39" t="n">
        <v>7268.1</v>
      </c>
      <c r="I15" s="39" t="n">
        <v>4360.86</v>
      </c>
      <c r="J15" s="39"/>
      <c r="K15" s="39"/>
      <c r="L15" s="39"/>
      <c r="M15" s="39"/>
      <c r="N15" s="39"/>
      <c r="O15" s="39"/>
      <c r="P15" s="39" t="n">
        <f aca="false">F15+H15+I15+J15+G15+L15+M15+K15</f>
        <v>74619.16</v>
      </c>
      <c r="Q15" s="39" t="n">
        <v>324.42</v>
      </c>
      <c r="R15" s="39" t="n">
        <v>25000</v>
      </c>
      <c r="S15" s="39"/>
      <c r="T15" s="39" t="n">
        <v>13431.45</v>
      </c>
      <c r="U15" s="39" t="n">
        <v>3730.96</v>
      </c>
      <c r="V15" s="33" t="n">
        <f aca="false">P15-Q15-R15-T15-U15</f>
        <v>32132.33</v>
      </c>
    </row>
    <row r="16" s="34" customFormat="true" ht="55.2" hidden="false" customHeight="true" outlineLevel="0" collapsed="false">
      <c r="A16" s="40" t="n">
        <v>5</v>
      </c>
      <c r="B16" s="41" t="n">
        <v>438</v>
      </c>
      <c r="C16" s="37" t="s">
        <v>34</v>
      </c>
      <c r="D16" s="37" t="s">
        <v>32</v>
      </c>
      <c r="E16" s="42" t="n">
        <v>22</v>
      </c>
      <c r="F16" s="43" t="n">
        <v>48454</v>
      </c>
      <c r="G16" s="43" t="n">
        <v>14536.2</v>
      </c>
      <c r="H16" s="43" t="n">
        <v>7268.1</v>
      </c>
      <c r="I16" s="43" t="n">
        <v>23257.92</v>
      </c>
      <c r="J16" s="43"/>
      <c r="K16" s="43"/>
      <c r="L16" s="43"/>
      <c r="M16" s="43"/>
      <c r="N16" s="43"/>
      <c r="O16" s="43"/>
      <c r="P16" s="39" t="n">
        <f aca="false">F16+H16+I16+J16+G16+L16+M16+K16</f>
        <v>93516.22</v>
      </c>
      <c r="Q16" s="43"/>
      <c r="R16" s="43" t="n">
        <v>30000</v>
      </c>
      <c r="S16" s="43"/>
      <c r="T16" s="43" t="n">
        <v>16832.92</v>
      </c>
      <c r="U16" s="43" t="n">
        <v>4675.81</v>
      </c>
      <c r="V16" s="33" t="n">
        <f aca="false">P16-Q16-R16-T16-U16</f>
        <v>42007.49</v>
      </c>
    </row>
    <row r="17" customFormat="false" ht="18.6" hidden="false" customHeight="true" outlineLevel="0" collapsed="false">
      <c r="A17" s="22"/>
      <c r="B17" s="44"/>
      <c r="C17" s="45" t="s">
        <v>35</v>
      </c>
      <c r="D17" s="45"/>
      <c r="E17" s="46"/>
      <c r="F17" s="47" t="n">
        <f aca="false">F12+F13+F14+F15+F16</f>
        <v>308319</v>
      </c>
      <c r="G17" s="47" t="n">
        <f aca="false">G12+G13+G14+G15+G16</f>
        <v>59889</v>
      </c>
      <c r="H17" s="47" t="n">
        <f aca="false">H12+H13+H14+H15+H16</f>
        <v>46247.85</v>
      </c>
      <c r="I17" s="47" t="n">
        <f aca="false">I12+I13+I14+I15+I16</f>
        <v>78979.78</v>
      </c>
      <c r="J17" s="47" t="e">
        <f aca="false">#REF!+J14+J15+J16</f>
        <v>#REF!</v>
      </c>
      <c r="K17" s="47" t="e">
        <f aca="false">K12+#REF!+K14+K15+K16</f>
        <v>#REF!</v>
      </c>
      <c r="L17" s="47" t="n">
        <f aca="false">L13+L15+L16+L14</f>
        <v>0</v>
      </c>
      <c r="M17" s="47" t="n">
        <f aca="false">M15</f>
        <v>0</v>
      </c>
      <c r="N17" s="47"/>
      <c r="O17" s="47"/>
      <c r="P17" s="47" t="n">
        <f aca="false">P12+P13+P14+P15+P16</f>
        <v>493435.63</v>
      </c>
      <c r="Q17" s="47" t="n">
        <f aca="false">Q12+Q13+Q14+Q15+Q16</f>
        <v>778.62</v>
      </c>
      <c r="R17" s="47" t="n">
        <f aca="false">R12+R13+R14+R15+R16</f>
        <v>160000</v>
      </c>
      <c r="S17" s="47"/>
      <c r="T17" s="47" t="n">
        <f aca="false">T12+T13+T14+T15+T16</f>
        <v>88818.41</v>
      </c>
      <c r="U17" s="47" t="n">
        <f aca="false">U12+U13+U14+U15+U16</f>
        <v>24671.79</v>
      </c>
      <c r="V17" s="47" t="n">
        <f aca="false">V12+V13+V14+V15+V16</f>
        <v>219166.81</v>
      </c>
    </row>
  </sheetData>
  <mergeCells count="4">
    <mergeCell ref="A3:C3"/>
    <mergeCell ref="C4:V4"/>
    <mergeCell ref="C6:V6"/>
    <mergeCell ref="C17:D17"/>
  </mergeCells>
  <printOptions headings="false" gridLines="false" gridLinesSet="true" horizontalCentered="false" verticalCentered="false"/>
  <pageMargins left="0" right="0" top="0.511805555555556" bottom="0" header="0.511805555555556" footer="0.511811023622047"/>
  <pageSetup paperSize="9" scale="93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2003-05-15T12:58:21Z</dcterms:created>
  <dc:creator>User</dc:creator>
  <dc:description/>
  <dc:language>en-US</dc:language>
  <cp:lastModifiedBy>User</cp:lastModifiedBy>
  <cp:lastPrinted>2025-04-29T12:08:44Z</cp:lastPrinted>
  <dcterms:modified xsi:type="dcterms:W3CDTF">2025-04-29T12:08:45Z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