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червень" sheetId="1" state="visible" r:id="rId3"/>
  </sheets>
  <definedNames>
    <definedName function="false" hidden="false" localSheetId="0" name="_xlnm.Print_Area" vbProcedure="false">червень!$A$1:$W$16</definedName>
    <definedName function="false" hidden="false" name="CHide" vbProcedure="false">#REF!</definedName>
    <definedName function="false" hidden="false" name="CycleD" vbProcedure="false">#REF!</definedName>
    <definedName function="false" hidden="false" name="CycleH" vbProcedure="false">#REF!</definedName>
    <definedName function="false" hidden="false" name="CycleT" vbProcedure="false">#REF!</definedName>
    <definedName function="false" hidden="false" name="CycleT1" vbProcedure="false">#REF!</definedName>
    <definedName function="false" hidden="false" name="CycleT2" vbProcedure="false">#REF!</definedName>
    <definedName function="false" hidden="false" name="CycleT3" vbProcedure="false">#REF!</definedName>
    <definedName function="false" hidden="false" name="Detail" vbProcedure="false">#REF!</definedName>
    <definedName function="false" hidden="false" name="DocSummery" vbProcedure="false">#REF!</definedName>
    <definedName function="false" hidden="false" name="Header" vbProcedure="false">#REF!</definedName>
    <definedName function="false" hidden="false" name="Hidden" vbProcedure="false">#REF!</definedName>
    <definedName function="false" hidden="false" name="HideMark" vbProcedure="false">#REF!</definedName>
    <definedName function="false" hidden="false" name="PageHead" vbProcedure="false">#REF!</definedName>
    <definedName function="false" hidden="false" name="RCurrencyRow" vbProcedure="false">#REF!</definedName>
    <definedName function="false" hidden="false" name="RText" vbProcedure="false">#REF!</definedName>
    <definedName function="false" hidden="false" name="RText1" vbProcedure="false">#REF!</definedName>
    <definedName function="false" hidden="false" name="Summery" vbProcedure="false">#REF!</definedName>
    <definedName function="false" hidden="false" name="Summery1" vbProcedure="false">#REF!</definedName>
    <definedName function="false" hidden="false" name="Title" vbProcedure="false">#REF!</definedName>
    <definedName function="false" hidden="false" name="Total" vbProcedure="false">#REF!</definedName>
    <definedName function="false" hidden="false" name="Total1" vbProcedure="false">#REF!</definedName>
    <definedName function="false" hidden="false" name="Total2" vbProcedure="false">#REF!</definedName>
    <definedName function="false" hidden="false" name="Валюта" vbProcedure="false">#REF!</definedName>
    <definedName function="false" hidden="false" name="ВсегоДни" vbProcedure="false">#REF!</definedName>
    <definedName function="false" hidden="false" name="ВсегоДолг" vbProcedure="false">#REF!</definedName>
    <definedName function="false" hidden="false" name="ВсегоКВыдаче" vbProcedure="false">#REF!</definedName>
    <definedName function="false" hidden="false" name="ВсегоСумма" vbProcedure="false">#REF!</definedName>
    <definedName function="false" hidden="false" name="ВсегоЧас" vbProcedure="false">#REF!</definedName>
    <definedName function="false" hidden="false" name="ДляОплаты" vbProcedure="false">#REF!</definedName>
    <definedName function="false" hidden="false" name="ДниСкр" vbProcedure="false">#REF!</definedName>
    <definedName function="false" hidden="false" name="ДокНомер" vbProcedure="false">#REF!</definedName>
    <definedName function="false" hidden="false" name="Долг" vbProcedure="false">#REF!</definedName>
    <definedName function="false" hidden="false" name="ДолгВал" vbProcedure="false">#REF!</definedName>
    <definedName function="false" hidden="false" name="За" vbProcedure="false">#REF!</definedName>
    <definedName function="false" hidden="false" name="Запуск_макроса_PageHead" vbProcedure="false">#REF!</definedName>
    <definedName function="false" hidden="false" name="Запуск_макроса_разбиения_на_страницы" vbProcedure="false">#REF!</definedName>
    <definedName function="false" hidden="false" name="ИтогДни" vbProcedure="false">#REF!</definedName>
    <definedName function="false" hidden="false" name="ИтогДолг" vbProcedure="false">#REF!</definedName>
    <definedName function="false" hidden="false" name="ИтогКвыдаче" vbProcedure="false">#REF!</definedName>
    <definedName function="false" hidden="false" name="ИтогСумма" vbProcedure="false">#REF!</definedName>
    <definedName function="false" hidden="false" name="ИтогЧас" vbProcedure="false">#REF!</definedName>
    <definedName function="false" hidden="false" name="КВыдаче" vbProcedure="false">#REF!</definedName>
    <definedName function="false" hidden="false" name="КВыдачеВал" vbProcedure="false">#REF!</definedName>
    <definedName function="false" hidden="false" name="Курс" vbProcedure="false">#REF!</definedName>
    <definedName function="false" hidden="false" name="НПП" vbProcedure="false">#REF!</definedName>
    <definedName function="false" hidden="false" name="Период" vbProcedure="false">#REF!</definedName>
    <definedName function="false" hidden="false" name="ПериодДни" vbProcedure="false">#REF!</definedName>
    <definedName function="false" hidden="false" name="ПериодДолг" vbProcedure="false">#REF!</definedName>
    <definedName function="false" hidden="false" name="ПериодКВыдаче" vbProcedure="false">#REF!</definedName>
    <definedName function="false" hidden="false" name="ПериодСумма" vbProcedure="false">#REF!</definedName>
    <definedName function="false" hidden="false" name="ПериодЧас" vbProcedure="false">#REF!</definedName>
    <definedName function="false" hidden="false" name="Примечание" vbProcedure="false">#REF!</definedName>
    <definedName function="false" hidden="false" name="Разрез" vbProcedure="false">#REF!</definedName>
    <definedName function="false" hidden="false" name="Сумма" vbProcedure="false">#REF!</definedName>
    <definedName function="false" hidden="false" name="СуммаВал" vbProcedure="false">#REF!</definedName>
    <definedName function="false" hidden="false" name="СуммаСкр" vbProcedure="false">#REF!</definedName>
    <definedName function="false" hidden="false" name="ФИО" vbProcedure="false">#REF!</definedName>
    <definedName function="false" hidden="false" name="ЧасСкр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<sst xmlns="http://schemas.openxmlformats.org/spreadsheetml/2006/main" count="51" uniqueCount="36">
  <si>
    <t xml:space="preserve">           Департамент з питань цивільного захисту,ОР та ВзПО ОДА</t>
  </si>
  <si>
    <t xml:space="preserve">ВИТЯГ З РОЗРАХУНКОВО-ПЛАТІЖНОЇ ВІДОМОСТІ</t>
  </si>
  <si>
    <t xml:space="preserve">       за червень 2026 рік</t>
  </si>
  <si>
    <t xml:space="preserve">№з/п</t>
  </si>
  <si>
    <t xml:space="preserve">Таб №</t>
  </si>
  <si>
    <t xml:space="preserve">ПІБ</t>
  </si>
  <si>
    <t xml:space="preserve">Посада</t>
  </si>
  <si>
    <t xml:space="preserve">відпрацьовано</t>
  </si>
  <si>
    <t xml:space="preserve">Посадовий оклад</t>
  </si>
  <si>
    <t xml:space="preserve">ранг</t>
  </si>
  <si>
    <t xml:space="preserve">Вислуга років </t>
  </si>
  <si>
    <t xml:space="preserve">таєм -ність</t>
  </si>
  <si>
    <t xml:space="preserve">Премія </t>
  </si>
  <si>
    <t xml:space="preserve">ГД</t>
  </si>
  <si>
    <t xml:space="preserve">відпускні  </t>
  </si>
  <si>
    <t xml:space="preserve">перерахунок</t>
  </si>
  <si>
    <t xml:space="preserve">лікарн</t>
  </si>
  <si>
    <t xml:space="preserve">Індексація</t>
  </si>
  <si>
    <t xml:space="preserve">РАЗОМ нараховано</t>
  </si>
  <si>
    <t xml:space="preserve">аванс</t>
  </si>
  <si>
    <t xml:space="preserve">ПДФО</t>
  </si>
  <si>
    <t xml:space="preserve">Військовий збір</t>
  </si>
  <si>
    <t xml:space="preserve">РАЗОМ утримано</t>
  </si>
  <si>
    <t xml:space="preserve">СУМА ДО ВИДАЧІ</t>
  </si>
  <si>
    <t xml:space="preserve">дні</t>
  </si>
  <si>
    <t xml:space="preserve">Сума</t>
  </si>
  <si>
    <t xml:space="preserve">сума</t>
  </si>
  <si>
    <t xml:space="preserve">червень</t>
  </si>
  <si>
    <t xml:space="preserve">Шкрібляк Дмитро Іванович</t>
  </si>
  <si>
    <t xml:space="preserve">директор департаменту</t>
  </si>
  <si>
    <t xml:space="preserve">Семків               Віталій Петрович</t>
  </si>
  <si>
    <t xml:space="preserve">заступ.директора департ - начальник управління ЦЗ</t>
  </si>
  <si>
    <t xml:space="preserve">Стефурак Ярослав Іванович</t>
  </si>
  <si>
    <t xml:space="preserve">заступ.директора департ - начальник управління ОР,ЗНСта ФГД</t>
  </si>
  <si>
    <t xml:space="preserve">Разом по листу</t>
  </si>
  <si>
    <t xml:space="preserve">Директор департаменту                                             Дмитро ШКРІБЛЯК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</si>
</sst>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;;;"/>
    <numFmt numFmtId="166" formatCode="@"/>
    <numFmt numFmtId="167" formatCode="0"/>
    <numFmt numFmtId="168" formatCode="0.00"/>
    <numFmt numFmtId="169" formatCode="###0.00;\-###0.00;;"/>
  </numFmts>
  <fonts count="15">
    <font>
      <sz val="10"/>
      <name val="Arial Cyr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b val="true"/>
      <i val="true"/>
      <sz val="12"/>
      <name val="Arial"/>
      <family val="2"/>
      <charset val="204"/>
    </font>
    <font>
      <b val="true"/>
      <i val="true"/>
      <sz val="12"/>
      <name val="Times New Roman CYR"/>
      <family val="1"/>
      <charset val="204"/>
    </font>
    <font>
      <sz val="12"/>
      <name val="Arial Cyr"/>
      <family val="2"/>
      <charset val="204"/>
    </font>
    <font>
      <b val="true"/>
      <i val="true"/>
      <sz val="10"/>
      <name val="Arial"/>
      <family val="2"/>
      <charset val="204"/>
    </font>
    <font>
      <sz val="10"/>
      <name val="Arial"/>
      <family val="2"/>
      <charset val="204"/>
    </font>
    <font>
      <b val="true"/>
      <sz val="10"/>
      <name val="Arial"/>
      <family val="2"/>
      <charset val="204"/>
    </font>
    <font>
      <b val="true"/>
      <sz val="12"/>
      <name val="Arial Cyr"/>
      <family val="0"/>
      <charset val="204"/>
    </font>
    <font>
      <b val="true"/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4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0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0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4" fillId="0" borderId="1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4" fillId="0" borderId="1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false" zeroHeight="false" outlineLevelRow="0" outlineLevelCol="0"/>
  <cols>
    <col collapsed="false" customWidth="true" hidden="false" outlineLevel="0" max="2" min="1" style="0" width="4.1"/>
    <col collapsed="false" customWidth="true" hidden="false" outlineLevel="0" max="3" min="3" style="0" width="12.55"/>
    <col collapsed="false" customWidth="true" hidden="false" outlineLevel="0" max="4" min="4" style="0" width="12.88"/>
    <col collapsed="false" customWidth="true" hidden="false" outlineLevel="0" max="5" min="5" style="0" width="5.66"/>
    <col collapsed="false" customWidth="true" hidden="false" outlineLevel="0" max="6" min="6" style="0" width="10.1"/>
    <col collapsed="false" customWidth="true" hidden="false" outlineLevel="0" max="7" min="7" style="0" width="7.32"/>
    <col collapsed="false" customWidth="true" hidden="false" outlineLevel="0" max="10" min="8" style="0" width="8.99"/>
    <col collapsed="false" customWidth="true" hidden="false" outlineLevel="0" max="11" min="11" style="0" width="9.66"/>
    <col collapsed="false" customWidth="true" hidden="false" outlineLevel="0" max="12" min="12" style="0" width="9.43"/>
    <col collapsed="false" customWidth="true" hidden="false" outlineLevel="0" max="13" min="13" style="0" width="8.87"/>
    <col collapsed="false" customWidth="true" hidden="false" outlineLevel="0" max="14" min="14" style="0" width="8.99"/>
    <col collapsed="false" customWidth="true" hidden="false" outlineLevel="0" max="15" min="15" style="0" width="4.77"/>
    <col collapsed="false" customWidth="true" hidden="false" outlineLevel="0" max="17" min="16" style="0" width="9.55"/>
    <col collapsed="false" customWidth="true" hidden="false" outlineLevel="0" max="18" min="18" style="0" width="5.43"/>
    <col collapsed="false" customWidth="true" hidden="false" outlineLevel="0" max="20" min="19" style="0" width="8.99"/>
    <col collapsed="false" customWidth="true" hidden="false" outlineLevel="0" max="21" min="21" style="0" width="5.87"/>
    <col collapsed="false" customWidth="true" hidden="false" outlineLevel="0" max="23" min="22" style="0" width="9.55"/>
  </cols>
  <sheetData>
    <row r="1" customFormat="false" ht="17.4" hidden="false" customHeight="false" outlineLevel="0" collapsed="false">
      <c r="A1" s="1"/>
      <c r="B1" s="1"/>
      <c r="C1" s="2" t="n">
        <v>1</v>
      </c>
      <c r="D1" s="2"/>
      <c r="E1" s="3"/>
      <c r="F1" s="3"/>
      <c r="G1" s="3"/>
    </row>
    <row r="2" customFormat="false" ht="16.2" hidden="false" customHeight="false" outlineLevel="0" collapsed="false">
      <c r="A2" s="4" t="s">
        <v>0</v>
      </c>
      <c r="B2" s="4"/>
      <c r="C2" s="5"/>
      <c r="D2" s="5"/>
      <c r="E2" s="6"/>
      <c r="F2" s="6"/>
      <c r="G2" s="6"/>
      <c r="H2" s="7"/>
    </row>
    <row r="3" customFormat="false" ht="13.2" hidden="false" customHeight="false" outlineLevel="0" collapsed="false">
      <c r="A3" s="8" t="n">
        <v>45727968</v>
      </c>
      <c r="B3" s="8"/>
      <c r="C3" s="8"/>
      <c r="D3" s="9"/>
      <c r="E3" s="10"/>
      <c r="F3" s="10"/>
      <c r="G3" s="10"/>
    </row>
    <row r="4" customFormat="false" ht="15.6" hidden="false" customHeight="false" outlineLevel="0" collapsed="false">
      <c r="A4" s="11"/>
      <c r="B4" s="11"/>
      <c r="C4" s="11"/>
      <c r="D4" s="9"/>
      <c r="E4" s="10"/>
      <c r="F4" s="10"/>
      <c r="G4" s="10"/>
      <c r="I4" s="12" t="s">
        <v>1</v>
      </c>
      <c r="J4" s="12"/>
      <c r="K4" s="12"/>
    </row>
    <row r="5" customFormat="false" ht="15.6" hidden="false" customHeight="false" outlineLevel="0" collapsed="false">
      <c r="A5" s="11"/>
      <c r="B5" s="11"/>
      <c r="C5" s="11"/>
      <c r="D5" s="9"/>
      <c r="E5" s="10"/>
      <c r="F5" s="10"/>
      <c r="G5" s="10"/>
      <c r="I5" s="12"/>
      <c r="J5" s="12"/>
      <c r="K5" s="12"/>
    </row>
    <row r="6" customFormat="false" ht="15.6" hidden="false" customHeight="false" outlineLevel="0" collapsed="false">
      <c r="A6" s="11"/>
      <c r="B6" s="11"/>
      <c r="C6" s="11"/>
      <c r="D6" s="9"/>
      <c r="E6" s="10"/>
      <c r="F6" s="10"/>
      <c r="G6" s="10"/>
      <c r="J6" s="13" t="s">
        <v>2</v>
      </c>
      <c r="K6" s="13"/>
    </row>
    <row r="7" customFormat="false" ht="13.2" hidden="false" customHeight="false" outlineLevel="0" collapsed="false">
      <c r="A7" s="11"/>
      <c r="B7" s="11"/>
      <c r="C7" s="11"/>
      <c r="D7" s="9"/>
      <c r="E7" s="10"/>
      <c r="F7" s="10"/>
      <c r="G7" s="10"/>
    </row>
    <row r="8" customFormat="false" ht="13.8" hidden="false" customHeight="false" outlineLevel="0" collapsed="false">
      <c r="A8" s="14"/>
      <c r="B8" s="14"/>
      <c r="C8" s="15"/>
      <c r="D8" s="15"/>
      <c r="E8" s="15"/>
      <c r="F8" s="15"/>
      <c r="G8" s="15"/>
    </row>
    <row r="9" customFormat="false" ht="78" hidden="false" customHeight="true" outlineLevel="0" collapsed="false">
      <c r="A9" s="16" t="s">
        <v>3</v>
      </c>
      <c r="B9" s="17" t="s">
        <v>4</v>
      </c>
      <c r="C9" s="18" t="s">
        <v>5</v>
      </c>
      <c r="D9" s="19" t="s">
        <v>6</v>
      </c>
      <c r="E9" s="20" t="s">
        <v>7</v>
      </c>
      <c r="F9" s="20" t="s">
        <v>8</v>
      </c>
      <c r="G9" s="20" t="s">
        <v>9</v>
      </c>
      <c r="H9" s="20" t="s">
        <v>10</v>
      </c>
      <c r="I9" s="20" t="s">
        <v>11</v>
      </c>
      <c r="J9" s="20" t="s">
        <v>12</v>
      </c>
      <c r="K9" s="20" t="s">
        <v>13</v>
      </c>
      <c r="L9" s="20" t="s">
        <v>14</v>
      </c>
      <c r="M9" s="20" t="s">
        <v>15</v>
      </c>
      <c r="N9" s="20" t="s">
        <v>16</v>
      </c>
      <c r="O9" s="20" t="s">
        <v>17</v>
      </c>
      <c r="P9" s="20" t="s">
        <v>18</v>
      </c>
      <c r="Q9" s="20" t="s">
        <v>19</v>
      </c>
      <c r="R9" s="20"/>
      <c r="S9" s="20" t="s">
        <v>20</v>
      </c>
      <c r="T9" s="20" t="s">
        <v>21</v>
      </c>
      <c r="U9" s="20"/>
      <c r="V9" s="20" t="s">
        <v>22</v>
      </c>
      <c r="W9" s="18" t="s">
        <v>23</v>
      </c>
    </row>
    <row r="10" customFormat="false" ht="36" hidden="false" customHeight="true" outlineLevel="0" collapsed="false">
      <c r="A10" s="21"/>
      <c r="B10" s="22"/>
      <c r="C10" s="23"/>
      <c r="D10" s="23"/>
      <c r="E10" s="23" t="s">
        <v>24</v>
      </c>
      <c r="F10" s="23" t="s">
        <v>25</v>
      </c>
      <c r="G10" s="23" t="s">
        <v>26</v>
      </c>
      <c r="H10" s="23" t="s">
        <v>25</v>
      </c>
      <c r="I10" s="23" t="s">
        <v>25</v>
      </c>
      <c r="J10" s="23" t="s">
        <v>25</v>
      </c>
      <c r="K10" s="23" t="s">
        <v>25</v>
      </c>
      <c r="L10" s="23" t="s">
        <v>25</v>
      </c>
      <c r="M10" s="23" t="s">
        <v>25</v>
      </c>
      <c r="N10" s="23" t="s">
        <v>25</v>
      </c>
      <c r="O10" s="23" t="s">
        <v>25</v>
      </c>
      <c r="P10" s="23" t="s">
        <v>25</v>
      </c>
      <c r="Q10" s="23" t="s">
        <v>25</v>
      </c>
      <c r="R10" s="23"/>
      <c r="S10" s="23" t="s">
        <v>25</v>
      </c>
      <c r="T10" s="23" t="s">
        <v>25</v>
      </c>
      <c r="U10" s="23" t="s">
        <v>25</v>
      </c>
      <c r="V10" s="23" t="s">
        <v>25</v>
      </c>
      <c r="W10" s="23" t="s">
        <v>25</v>
      </c>
    </row>
    <row r="11" customFormat="false" ht="13.8" hidden="false" customHeight="false" outlineLevel="0" collapsed="false">
      <c r="A11" s="24"/>
      <c r="B11" s="25"/>
      <c r="C11" s="26" t="s">
        <v>27</v>
      </c>
      <c r="D11" s="26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</row>
    <row r="12" customFormat="false" ht="54" hidden="false" customHeight="true" outlineLevel="0" collapsed="false">
      <c r="A12" s="28" t="n">
        <v>1</v>
      </c>
      <c r="B12" s="29" t="n">
        <v>1</v>
      </c>
      <c r="C12" s="30" t="s">
        <v>28</v>
      </c>
      <c r="D12" s="30" t="s">
        <v>29</v>
      </c>
      <c r="E12" s="31" t="n">
        <v>22</v>
      </c>
      <c r="F12" s="32" t="n">
        <v>53021</v>
      </c>
      <c r="G12" s="32" t="n">
        <v>500</v>
      </c>
      <c r="H12" s="32" t="n">
        <f aca="false">F12*0.08</f>
        <v>4241.68</v>
      </c>
      <c r="I12" s="32" t="n">
        <f aca="false">F12*0.15</f>
        <v>7953.15</v>
      </c>
      <c r="J12" s="32" t="n">
        <v>10604.2</v>
      </c>
      <c r="K12" s="32"/>
      <c r="L12" s="32"/>
      <c r="M12" s="32"/>
      <c r="N12" s="32"/>
      <c r="O12" s="32"/>
      <c r="P12" s="32" t="n">
        <f aca="false">SUM(F12:O12)</f>
        <v>76320.03</v>
      </c>
      <c r="Q12" s="33" t="n">
        <v>25000</v>
      </c>
      <c r="R12" s="33"/>
      <c r="S12" s="32" t="n">
        <f aca="false">P12*0.18</f>
        <v>13737.6054</v>
      </c>
      <c r="T12" s="32" t="n">
        <f aca="false">P12*0.05</f>
        <v>3816.0015</v>
      </c>
      <c r="U12" s="32"/>
      <c r="V12" s="32" t="n">
        <f aca="false">Q12+S12+T12+U12</f>
        <v>42553.6069</v>
      </c>
      <c r="W12" s="32" t="n">
        <f aca="false">P12-V12</f>
        <v>33766.4231</v>
      </c>
    </row>
    <row r="13" customFormat="false" ht="70.2" hidden="false" customHeight="true" outlineLevel="0" collapsed="false">
      <c r="A13" s="28" t="n">
        <v>2</v>
      </c>
      <c r="B13" s="29" t="n">
        <v>4</v>
      </c>
      <c r="C13" s="30" t="s">
        <v>30</v>
      </c>
      <c r="D13" s="30" t="s">
        <v>31</v>
      </c>
      <c r="E13" s="31" t="n">
        <v>17</v>
      </c>
      <c r="F13" s="32" t="n">
        <v>38922.27</v>
      </c>
      <c r="G13" s="32" t="n">
        <v>463.64</v>
      </c>
      <c r="H13" s="32" t="n">
        <f aca="false">F13*0.3</f>
        <v>11676.681</v>
      </c>
      <c r="I13" s="32" t="n">
        <f aca="false">F13*0.15</f>
        <v>5838.3405</v>
      </c>
      <c r="J13" s="32" t="n">
        <f aca="false">F13*0.2</f>
        <v>7784.454</v>
      </c>
      <c r="K13" s="32" t="n">
        <v>66081</v>
      </c>
      <c r="L13" s="32" t="n">
        <v>40182.8</v>
      </c>
      <c r="M13" s="32" t="n">
        <v>-3986.21</v>
      </c>
      <c r="N13" s="32" t="n">
        <v>16230.96</v>
      </c>
      <c r="O13" s="32"/>
      <c r="P13" s="32" t="n">
        <f aca="false">SUM(F13:O13)</f>
        <v>183193.9355</v>
      </c>
      <c r="Q13" s="32" t="n">
        <v>25000</v>
      </c>
      <c r="R13" s="32"/>
      <c r="S13" s="32" t="n">
        <f aca="false">P13*0.18</f>
        <v>32974.90839</v>
      </c>
      <c r="T13" s="32" t="n">
        <f aca="false">P13*0.05</f>
        <v>9159.696775</v>
      </c>
      <c r="U13" s="32"/>
      <c r="V13" s="32" t="n">
        <f aca="false">Q13+S13+T13+U13</f>
        <v>67134.605165</v>
      </c>
      <c r="W13" s="32" t="n">
        <f aca="false">P13-V13</f>
        <v>116059.330335</v>
      </c>
    </row>
    <row r="14" customFormat="false" ht="81.6" hidden="false" customHeight="true" outlineLevel="0" collapsed="false">
      <c r="A14" s="28" t="n">
        <v>3</v>
      </c>
      <c r="B14" s="29" t="n">
        <v>15</v>
      </c>
      <c r="C14" s="30" t="s">
        <v>32</v>
      </c>
      <c r="D14" s="30" t="s">
        <v>33</v>
      </c>
      <c r="E14" s="31" t="n">
        <v>21</v>
      </c>
      <c r="F14" s="32" t="n">
        <v>48080.45</v>
      </c>
      <c r="G14" s="32" t="n">
        <v>159.09</v>
      </c>
      <c r="H14" s="32"/>
      <c r="I14" s="32"/>
      <c r="J14" s="32" t="n">
        <v>3205.36</v>
      </c>
      <c r="K14" s="32"/>
      <c r="L14" s="32"/>
      <c r="M14" s="32" t="n">
        <v>1656</v>
      </c>
      <c r="N14" s="32"/>
      <c r="O14" s="32"/>
      <c r="P14" s="32" t="n">
        <f aca="false">SUM(F14:O14)</f>
        <v>53100.9</v>
      </c>
      <c r="Q14" s="32" t="n">
        <v>18000</v>
      </c>
      <c r="R14" s="32"/>
      <c r="S14" s="32" t="n">
        <f aca="false">P14*0.18</f>
        <v>9558.162</v>
      </c>
      <c r="T14" s="32" t="n">
        <f aca="false">P14*0.05</f>
        <v>2655.045</v>
      </c>
      <c r="U14" s="32"/>
      <c r="V14" s="32" t="n">
        <f aca="false">Q14+S14+T14+U14</f>
        <v>30213.207</v>
      </c>
      <c r="W14" s="32" t="n">
        <f aca="false">P14-V14</f>
        <v>22887.693</v>
      </c>
    </row>
    <row r="15" customFormat="false" ht="13.8" hidden="false" customHeight="true" outlineLevel="0" collapsed="false">
      <c r="A15" s="34"/>
      <c r="B15" s="35"/>
      <c r="C15" s="36" t="s">
        <v>34</v>
      </c>
      <c r="D15" s="36"/>
      <c r="E15" s="37"/>
      <c r="F15" s="38" t="n">
        <f aca="false">SUM(F12:F14)</f>
        <v>140023.72</v>
      </c>
      <c r="G15" s="38" t="n">
        <f aca="false">SUM(G12:G14)</f>
        <v>1122.73</v>
      </c>
      <c r="H15" s="38" t="n">
        <f aca="false">SUM(H12:H14)</f>
        <v>15918.361</v>
      </c>
      <c r="I15" s="38" t="n">
        <f aca="false">SUM(I12:I14)</f>
        <v>13791.4905</v>
      </c>
      <c r="J15" s="38" t="n">
        <f aca="false">SUM(J12:J14)</f>
        <v>21594.014</v>
      </c>
      <c r="K15" s="38" t="n">
        <f aca="false">SUM(K12:K14)</f>
        <v>66081</v>
      </c>
      <c r="L15" s="38" t="n">
        <f aca="false">SUM(L12:L14)</f>
        <v>40182.8</v>
      </c>
      <c r="M15" s="38" t="n">
        <f aca="false">SUM(M12:M14)</f>
        <v>-2330.21</v>
      </c>
      <c r="N15" s="38" t="n">
        <f aca="false">SUM(N12:N14)</f>
        <v>16230.96</v>
      </c>
      <c r="O15" s="38" t="n">
        <f aca="false">SUM(O12:O14)</f>
        <v>0</v>
      </c>
      <c r="P15" s="38" t="n">
        <f aca="false">SUM(P12:P14)</f>
        <v>312614.8655</v>
      </c>
      <c r="Q15" s="38" t="n">
        <f aca="false">SUM(Q12:Q14)</f>
        <v>68000</v>
      </c>
      <c r="R15" s="38" t="n">
        <f aca="false">SUM(R12:R14)</f>
        <v>0</v>
      </c>
      <c r="S15" s="38" t="n">
        <f aca="false">SUM(S12:S14)</f>
        <v>56270.67579</v>
      </c>
      <c r="T15" s="38" t="n">
        <f aca="false">SUM(T12:T14)</f>
        <v>15630.743275</v>
      </c>
      <c r="U15" s="38" t="n">
        <f aca="false">SUM(U12:U14)</f>
        <v>0</v>
      </c>
      <c r="V15" s="38" t="n">
        <f aca="false">SUM(V12:V14)</f>
        <v>139901.419065</v>
      </c>
      <c r="W15" s="38" t="n">
        <f aca="false">SUM(W12:W14)</f>
        <v>172713.446435</v>
      </c>
    </row>
    <row r="16" customFormat="false" ht="48" hidden="false" customHeight="true" outlineLevel="0" collapsed="false">
      <c r="D16" s="39" t="s">
        <v>35</v>
      </c>
      <c r="E16" s="39"/>
      <c r="F16" s="39"/>
      <c r="G16" s="39"/>
      <c r="H16" s="39"/>
      <c r="I16" s="39"/>
      <c r="J16" s="39"/>
      <c r="N16" s="40"/>
    </row>
    <row r="17" customFormat="false" ht="13.2" hidden="false" customHeight="false" outlineLevel="0" collapsed="false">
      <c r="D17" s="41"/>
    </row>
  </sheetData>
  <mergeCells count="3">
    <mergeCell ref="A3:C3"/>
    <mergeCell ref="C15:D15"/>
    <mergeCell ref="D16:J16"/>
  </mergeCells>
  <printOptions headings="false" gridLines="false" gridLinesSet="true" horizontalCentered="false" verticalCentered="false"/>
  <pageMargins left="0.315277777777778" right="0.315277777777778" top="0.747916666666667" bottom="0.747916666666667" header="0.511811023622047" footer="0.511811023622047"/>
  <pageSetup paperSize="9" scale="7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2003-05-15T10:58:21Z</dcterms:created>
  <dc:creator>User</dc:creator>
  <dc:description/>
  <dc:language>en-US</dc:language>
  <cp:lastModifiedBy>Анна</cp:lastModifiedBy>
  <cp:lastPrinted>2026-07-02T08:43:44Z</cp:lastPrinted>
  <dcterms:modified xsi:type="dcterms:W3CDTF">2026-07-02T08:44:53Z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