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<sst xmlns="http://schemas.openxmlformats.org/spreadsheetml/2006/main" uniqueCount="41">
  <si>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 xml:space="preserve">Івано-Франківська обласна державна адміністрація </t>
  </si>
  <si>
    <t>ВИТЯГ З РОЗРАХУНКОВО-ПЛАТІЖНОЇ ВІДОМОСТІ</t>
  </si>
  <si>
    <t>червень 2026 р.</t>
  </si>
  <si>
    <t>№з/п</t>
  </si>
  <si>
    <t>Таб №</t>
  </si>
  <si>
    <t>ПІБ</t>
  </si>
  <si>
    <t>Посада</t>
  </si>
  <si>
    <t>відпрацьовано</t>
  </si>
  <si>
    <t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</si>
  <si>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</si>
  <si>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</si>
  <si>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</si>
  <si>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</si>
  <si>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</si>
  <si>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</si>
  <si>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</si>
  <si>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</si>
  <si>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Лікарняні</t>
  </si>
  <si>
    <t>Матеріальна допомога</t>
  </si>
  <si>
    <t>інтенсивність</t>
  </si>
  <si>
    <t>індексація</t>
  </si>
  <si>
    <t>Відпустка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</si>
  <si>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</si>
  <si>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</si>
  <si>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</si>
  <si>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</si>
  <si>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</si>
  <si>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</si>
  <si>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</si>
  <si>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</si>
  <si>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</si>
  <si>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Онищук Світлана Василівна</t>
  </si>
  <si>
    <t>Голова обласної державної адміністрації</t>
  </si>
  <si>
    <t>Ільчишин Віталій Васильович</t>
  </si>
  <si>
    <t>Перший заступник голови обласної державної адміністрації</t>
  </si>
  <si>
    <t>Сірко Людмила Іванівна</t>
  </si>
  <si>
    <t>Заступник голови обласної державної адміністрації</t>
  </si>
  <si>
    <t>Созоник Вадим Васильович</t>
  </si>
  <si>
    <t>Мандар Ігор Богданович</t>
  </si>
  <si>
    <t>Бабанін Володимир Олександрович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</si>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</sst>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0" numFmtId="1" fillId="0" borderId="14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4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6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5" numFmtId="2" fillId="0" borderId="7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8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165" fillId="0" borderId="17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17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8"/>
  <sheetViews>
    <sheetView tabSelected="1" workbookViewId="0" showGridLines="false" showRowColHeaders="1">
      <selection activeCell="AA18" sqref="AA18"/>
    </sheetView>
  </sheetViews>
  <sheetFormatPr customHeight="true" defaultRowHeight="13.2" defaultColWidth="9.109375" outlineLevelRow="0" outlineLevelCol="0"/>
  <cols>
    <col min="1" max="1" width="4.21875" customWidth="true" style="0"/>
    <col min="2" max="2" width="4.21875" customWidth="true" style="0"/>
    <col min="3" max="3" width="14.109375" customWidth="true" style="0"/>
    <col min="4" max="4" width="16.109375" customWidth="true" style="0"/>
    <col min="5" max="5" width="5.88671875" customWidth="true" style="0"/>
    <col min="6" max="6" width="12.88671875" customWidth="true" style="0"/>
    <col min="7" max="7" width="0.77734375" hidden="true" customWidth="true" style="0"/>
    <col min="8" max="8" width="13.109375" customWidth="true" style="0"/>
    <col min="9" max="9" width="10.44140625" customWidth="true" style="0"/>
    <col min="10" max="10" width="10.77734375" hidden="true" customWidth="true" style="0"/>
    <col min="11" max="11" width="0.77734375" hidden="true" customWidth="true" style="0"/>
    <col min="12" max="12" width="10.6640625" hidden="true" customWidth="true" style="0"/>
    <col min="13" max="13" width="12.6640625" hidden="true" customWidth="true" style="0"/>
    <col min="14" max="14" width="12.6640625" hidden="true" customWidth="true" style="0"/>
    <col min="15" max="15" width="10" hidden="true" customWidth="true" style="0"/>
    <col min="16" max="16" width="10" hidden="true" customWidth="true" style="0"/>
    <col min="17" max="17" width="10" hidden="true" customWidth="true" style="0"/>
    <col min="18" max="18" width="10.44140625" customWidth="true" style="0"/>
    <col min="19" max="19" width="10.44140625" customWidth="true" style="0"/>
    <col min="20" max="20" width="10" customWidth="true" style="0"/>
    <col min="21" max="21" width="12.21875" customWidth="true" style="0"/>
    <col min="22" max="22" width="9.21875" customWidth="true" style="0"/>
    <col min="23" max="23" width="10.21875" customWidth="true" style="0"/>
    <col min="24" max="24" width="11.33203125" hidden="true" customWidth="true" style="0"/>
    <col min="25" max="25" width="10.109375" customWidth="true" style="0"/>
    <col min="26" max="26" width="8.88671875" customWidth="true" style="0"/>
    <col min="27" max="27" width="11" customWidth="true" style="0"/>
  </cols>
  <sheetData>
    <row r="1" spans="1:27" customHeight="1" ht="13.2">
      <c r="A1" s="3"/>
      <c r="B1" s="3"/>
      <c r="C1" s="4">
        <v>1</v>
      </c>
      <c r="D1" s="4"/>
      <c r="E1" s="5"/>
      <c r="F1" s="5"/>
    </row>
    <row r="2" spans="1:27" customHeight="1" ht="17.4">
      <c r="A2" s="31" t="s">
        <v>0</v>
      </c>
      <c r="B2" s="31"/>
      <c r="C2" s="32"/>
      <c r="D2" s="32"/>
      <c r="E2" s="29"/>
      <c r="F2" s="29"/>
      <c r="G2" s="27"/>
    </row>
    <row r="3" spans="1:27" customHeight="1" ht="13.2">
      <c r="A3" s="55">
        <v>20567921</v>
      </c>
      <c r="B3" s="55"/>
      <c r="C3" s="55"/>
      <c r="D3" s="7"/>
      <c r="E3" s="2"/>
      <c r="F3" s="2"/>
    </row>
    <row r="4" spans="1:27" customHeight="1" ht="16.8">
      <c r="A4" s="28"/>
      <c r="B4" s="28"/>
      <c r="C4" s="57" t="s">
        <v>1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27" customHeight="1" ht="7.8">
      <c r="A5" s="28"/>
      <c r="B5" s="28"/>
      <c r="C5" s="28"/>
      <c r="D5" s="7"/>
      <c r="E5" s="2"/>
      <c r="F5" s="2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7" customHeight="1" ht="18.6">
      <c r="A6" s="28"/>
      <c r="B6" s="28"/>
      <c r="C6" s="59" t="s">
        <v>2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 spans="1:27" customHeight="1" ht="13.2">
      <c r="A7" s="28"/>
      <c r="B7" s="28"/>
      <c r="C7" s="28"/>
      <c r="D7" s="7"/>
      <c r="E7" s="2"/>
      <c r="F7" s="2"/>
    </row>
    <row r="8" spans="1:27" customHeight="1" ht="13.2">
      <c r="A8" s="6"/>
      <c r="B8" s="6"/>
      <c r="C8" s="1"/>
      <c r="D8" s="1"/>
      <c r="E8" s="1"/>
      <c r="F8" s="1"/>
    </row>
    <row r="9" spans="1:27" customHeight="1" ht="73.2">
      <c r="A9" s="8" t="s">
        <v>3</v>
      </c>
      <c r="B9" s="12" t="s">
        <v>4</v>
      </c>
      <c r="C9" s="9" t="s">
        <v>5</v>
      </c>
      <c r="D9" s="11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12</v>
      </c>
      <c r="M9" s="10" t="s">
        <v>14</v>
      </c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  <c r="T9" s="10" t="s">
        <v>21</v>
      </c>
      <c r="U9" s="10" t="s">
        <v>22</v>
      </c>
      <c r="V9" s="10" t="s">
        <v>23</v>
      </c>
      <c r="W9" s="10" t="s">
        <v>24</v>
      </c>
      <c r="X9" s="10" t="s">
        <v>25</v>
      </c>
      <c r="Y9" s="10" t="s">
        <v>26</v>
      </c>
      <c r="Z9" s="10" t="s">
        <v>27</v>
      </c>
      <c r="AA9" s="9" t="s">
        <v>28</v>
      </c>
    </row>
    <row r="10" spans="1:27" customHeight="1" ht="30">
      <c r="A10" s="13"/>
      <c r="B10" s="15"/>
      <c r="C10" s="14"/>
      <c r="D10" s="14"/>
      <c r="E10" s="14" t="s">
        <v>29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/>
      <c r="L10" s="14" t="s">
        <v>30</v>
      </c>
      <c r="M10" s="14" t="s">
        <v>30</v>
      </c>
      <c r="N10" s="14" t="s">
        <v>30</v>
      </c>
      <c r="O10" s="14"/>
      <c r="P10" s="14" t="s">
        <v>30</v>
      </c>
      <c r="Q10" s="14"/>
      <c r="R10" s="14"/>
      <c r="S10" s="14"/>
      <c r="T10" s="14"/>
      <c r="U10" s="14" t="s">
        <v>30</v>
      </c>
      <c r="V10" s="14" t="s">
        <v>30</v>
      </c>
      <c r="W10" s="14" t="s">
        <v>30</v>
      </c>
      <c r="X10" s="14"/>
      <c r="Y10" s="14" t="s">
        <v>30</v>
      </c>
      <c r="Z10" s="14" t="s">
        <v>30</v>
      </c>
      <c r="AA10" s="14"/>
    </row>
    <row r="11" spans="1:27" customHeight="1" ht="9.6">
      <c r="A11" s="16"/>
      <c r="B11" s="25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customHeight="1" ht="43.8" s="22" customFormat="1">
      <c r="A12" s="19">
        <v>1</v>
      </c>
      <c r="B12" s="26">
        <v>351</v>
      </c>
      <c r="C12" s="20" t="s">
        <v>31</v>
      </c>
      <c r="D12" s="23" t="s">
        <v>32</v>
      </c>
      <c r="E12" s="24">
        <v>21</v>
      </c>
      <c r="F12" s="54">
        <v>127517</v>
      </c>
      <c r="G12" s="21"/>
      <c r="H12" s="54">
        <v>19127.55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>
        <f>F12+H12</f>
        <v>146644.55</v>
      </c>
      <c r="V12" s="21"/>
      <c r="W12" s="21">
        <v>40000</v>
      </c>
      <c r="X12" s="21"/>
      <c r="Y12" s="21">
        <v>26396.02</v>
      </c>
      <c r="Z12" s="21">
        <v>7332.23</v>
      </c>
      <c r="AA12" s="21">
        <f>U12-V12-W12-Y12-Z12</f>
        <v>72916.3</v>
      </c>
    </row>
    <row r="13" spans="1:27" customHeight="1" ht="66" s="22" customFormat="1">
      <c r="A13" s="19">
        <v>2</v>
      </c>
      <c r="B13" s="26">
        <v>440</v>
      </c>
      <c r="C13" s="20" t="s">
        <v>33</v>
      </c>
      <c r="D13" s="23" t="s">
        <v>34</v>
      </c>
      <c r="E13" s="24">
        <v>21</v>
      </c>
      <c r="F13" s="21">
        <v>74229</v>
      </c>
      <c r="G13" s="21"/>
      <c r="H13" s="21">
        <v>11134.35</v>
      </c>
      <c r="I13" s="21">
        <v>37114.5</v>
      </c>
      <c r="J13" s="21"/>
      <c r="K13" s="21"/>
      <c r="L13" s="21"/>
      <c r="M13" s="21"/>
      <c r="N13" s="21"/>
      <c r="O13" s="21"/>
      <c r="P13" s="21"/>
      <c r="Q13" s="21"/>
      <c r="R13" s="21">
        <v>22268.7</v>
      </c>
      <c r="S13" s="21">
        <v>139.78</v>
      </c>
      <c r="T13" s="21"/>
      <c r="U13" s="21">
        <f>F13+H13+G13+I13+L13+P13+R13+S13</f>
        <v>144886.33</v>
      </c>
      <c r="V13" s="21">
        <v>499.2</v>
      </c>
      <c r="W13" s="21">
        <v>35000</v>
      </c>
      <c r="X13" s="21"/>
      <c r="Y13" s="21">
        <v>26079.54</v>
      </c>
      <c r="Z13" s="21">
        <v>7244.32</v>
      </c>
      <c r="AA13" s="21">
        <f>U13-V13-W13-Y13-Z13</f>
        <v>76063.27</v>
      </c>
    </row>
    <row r="14" spans="1:27" customHeight="1" ht="53.4" s="22" customFormat="1">
      <c r="A14" s="19">
        <v>3</v>
      </c>
      <c r="B14" s="26">
        <v>385</v>
      </c>
      <c r="C14" s="20" t="s">
        <v>35</v>
      </c>
      <c r="D14" s="23" t="s">
        <v>36</v>
      </c>
      <c r="E14" s="24">
        <v>21</v>
      </c>
      <c r="F14" s="21">
        <v>66276</v>
      </c>
      <c r="G14" s="21"/>
      <c r="H14" s="21">
        <v>9941.4</v>
      </c>
      <c r="I14" s="21">
        <v>33138</v>
      </c>
      <c r="J14" s="21"/>
      <c r="K14" s="21"/>
      <c r="L14" s="21"/>
      <c r="M14" s="21"/>
      <c r="N14" s="21"/>
      <c r="O14" s="21"/>
      <c r="P14" s="21"/>
      <c r="Q14" s="21"/>
      <c r="R14" s="21">
        <v>19882.8</v>
      </c>
      <c r="S14" s="21">
        <v>139.78</v>
      </c>
      <c r="T14" s="21"/>
      <c r="U14" s="21">
        <f>F14+H14+I14+J14+G14+L14+M14+K14+P14+R14+S14</f>
        <v>129377.98</v>
      </c>
      <c r="V14" s="21"/>
      <c r="W14" s="21">
        <v>30000</v>
      </c>
      <c r="X14" s="21"/>
      <c r="Y14" s="21">
        <v>23288.04</v>
      </c>
      <c r="Z14" s="21">
        <v>6468.9</v>
      </c>
      <c r="AA14" s="21">
        <f>U14-V14-W14-Y14-Z14</f>
        <v>69621.04</v>
      </c>
    </row>
    <row r="15" spans="1:27" customHeight="1" ht="55.2" s="22" customFormat="1">
      <c r="A15" s="35">
        <v>4</v>
      </c>
      <c r="B15" s="36">
        <v>384</v>
      </c>
      <c r="C15" s="37" t="s">
        <v>37</v>
      </c>
      <c r="D15" s="38" t="s">
        <v>36</v>
      </c>
      <c r="E15" s="39">
        <v>19</v>
      </c>
      <c r="F15" s="40">
        <v>66276</v>
      </c>
      <c r="G15" s="40"/>
      <c r="H15" s="40">
        <v>9941.4</v>
      </c>
      <c r="I15" s="40">
        <v>7953.12</v>
      </c>
      <c r="J15" s="40"/>
      <c r="K15" s="40"/>
      <c r="L15" s="40"/>
      <c r="M15" s="40"/>
      <c r="N15" s="40"/>
      <c r="O15" s="40"/>
      <c r="P15" s="40"/>
      <c r="Q15" s="40"/>
      <c r="R15" s="40">
        <v>19882.8</v>
      </c>
      <c r="S15" s="40">
        <v>139.78</v>
      </c>
      <c r="T15" s="40"/>
      <c r="U15" s="40">
        <f>F15+H15+I15+J15+G15+L15+M15+K15+P15+R15+T15+S15</f>
        <v>104193.1</v>
      </c>
      <c r="V15" s="40"/>
      <c r="W15" s="40">
        <v>25000</v>
      </c>
      <c r="X15" s="40"/>
      <c r="Y15" s="40">
        <v>18754.76</v>
      </c>
      <c r="Z15" s="40">
        <v>5209.66</v>
      </c>
      <c r="AA15" s="21">
        <f>U15-V15-W15-Y15-Z15</f>
        <v>55228.68</v>
      </c>
    </row>
    <row r="16" spans="1:27" customHeight="1" ht="55.2" s="22" customFormat="1">
      <c r="A16" s="44">
        <v>5</v>
      </c>
      <c r="B16" s="41">
        <v>451</v>
      </c>
      <c r="C16" s="45" t="s">
        <v>38</v>
      </c>
      <c r="D16" s="23" t="s">
        <v>36</v>
      </c>
      <c r="E16" s="33">
        <v>21</v>
      </c>
      <c r="F16" s="34">
        <v>66276</v>
      </c>
      <c r="G16" s="34"/>
      <c r="H16" s="34">
        <v>10414.8</v>
      </c>
      <c r="I16" s="34">
        <v>13917.96</v>
      </c>
      <c r="J16" s="34"/>
      <c r="K16" s="34"/>
      <c r="L16" s="34"/>
      <c r="M16" s="34"/>
      <c r="N16" s="34"/>
      <c r="O16" s="34"/>
      <c r="P16" s="34"/>
      <c r="Q16" s="34"/>
      <c r="R16" s="21">
        <v>19882.8</v>
      </c>
      <c r="S16" s="21">
        <v>139.78</v>
      </c>
      <c r="T16" s="21"/>
      <c r="U16" s="21">
        <f>F16+H16+I16+J16+G16+L16+M16+K16+Q16+R16+S16</f>
        <v>110631.34</v>
      </c>
      <c r="V16" s="34"/>
      <c r="W16" s="34">
        <v>25000</v>
      </c>
      <c r="X16" s="34"/>
      <c r="Y16" s="34">
        <v>19913.64</v>
      </c>
      <c r="Z16" s="34">
        <v>5531.57</v>
      </c>
      <c r="AA16" s="21">
        <f>U16-V16-W16-Y16-Z16</f>
        <v>60186.13</v>
      </c>
    </row>
    <row r="17" spans="1:27" customHeight="1" ht="55.2" s="22" customFormat="1">
      <c r="A17" s="43">
        <v>6</v>
      </c>
      <c r="B17" s="47">
        <v>445</v>
      </c>
      <c r="C17" s="42" t="s">
        <v>39</v>
      </c>
      <c r="D17" s="42" t="s">
        <v>36</v>
      </c>
      <c r="E17" s="48">
        <v>21</v>
      </c>
      <c r="F17" s="49">
        <v>66276</v>
      </c>
      <c r="G17" s="49"/>
      <c r="H17" s="49">
        <v>9941.4</v>
      </c>
      <c r="I17" s="49">
        <v>33138</v>
      </c>
      <c r="J17" s="49"/>
      <c r="K17" s="49"/>
      <c r="L17" s="49"/>
      <c r="M17" s="49"/>
      <c r="N17" s="49"/>
      <c r="O17" s="49"/>
      <c r="P17" s="49"/>
      <c r="Q17" s="49"/>
      <c r="R17" s="49">
        <v>19882.8</v>
      </c>
      <c r="S17" s="49">
        <v>139.78</v>
      </c>
      <c r="T17" s="49"/>
      <c r="U17" s="49">
        <f>F17+H17+I17+J17+G17+L17+M17+K17+R17+T17+S17</f>
        <v>129377.98</v>
      </c>
      <c r="V17" s="49"/>
      <c r="W17" s="49">
        <v>30000</v>
      </c>
      <c r="X17" s="49"/>
      <c r="Y17" s="49">
        <v>23288.04</v>
      </c>
      <c r="Z17" s="49">
        <v>6468.9</v>
      </c>
      <c r="AA17" s="49">
        <f>U17-V17-W17-Y17-Z17</f>
        <v>69621.04</v>
      </c>
    </row>
    <row r="18" spans="1:27" customHeight="1" ht="18.6">
      <c r="A18" s="53"/>
      <c r="B18" s="52"/>
      <c r="C18" s="56" t="s">
        <v>40</v>
      </c>
      <c r="D18" s="56"/>
      <c r="E18" s="51"/>
      <c r="F18" s="50">
        <f>F13+F14+F15+F16+F17+F12</f>
        <v>466850</v>
      </c>
      <c r="G18" s="46">
        <f>G12+G13+G14+G15+G16+G17</f>
        <v>0</v>
      </c>
      <c r="H18" s="46">
        <f>H13+H14+H15+H16+H17+H12</f>
        <v>70500.9</v>
      </c>
      <c r="I18" s="46">
        <f>I12+I13+I14+I15+I16+I17</f>
        <v>125261.58</v>
      </c>
      <c r="J18" s="46" t="e">
        <v>#REF!</v>
      </c>
      <c r="K18" s="46" t="e">
        <v>#REF!</v>
      </c>
      <c r="L18" s="46">
        <f>L13+L15+L16+L14+L17</f>
        <v>0</v>
      </c>
      <c r="M18" s="46">
        <f>M15</f>
        <v/>
      </c>
      <c r="N18" s="46"/>
      <c r="O18" s="46"/>
      <c r="P18" s="46">
        <f>P12+P13+P14+P15+P16+P17</f>
        <v>0</v>
      </c>
      <c r="Q18" s="46">
        <f>Q16</f>
        <v/>
      </c>
      <c r="R18" s="46">
        <f>R12+R13+R14+R15+R16+R17</f>
        <v>101799.9</v>
      </c>
      <c r="S18" s="46">
        <f>S13+S14+S15+S16+S17</f>
        <v>698.9</v>
      </c>
      <c r="T18" s="46">
        <f>T12+T13+T14+T15+T16+T17</f>
        <v>0</v>
      </c>
      <c r="U18" s="46">
        <f>U12+U13+U14+U15+U16+U17</f>
        <v>765111.28</v>
      </c>
      <c r="V18" s="46">
        <f>V12+V13+V14+V15+V16+V17</f>
        <v>499.2</v>
      </c>
      <c r="W18" s="46">
        <f>W12+W13+W14+W15+W16+W17</f>
        <v>185000</v>
      </c>
      <c r="X18" s="46"/>
      <c r="Y18" s="46">
        <f>Y12+Y13+Y14+Y15+Y16+Y17</f>
        <v>137720.04</v>
      </c>
      <c r="Z18" s="46">
        <f>Z12+Z13+Z14+Z15+Z16+Z17</f>
        <v>38255.58</v>
      </c>
      <c r="AA18" s="46">
        <f>AA12+AA13+AA14+AA15+AA16+AA17</f>
        <v>403636.46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C3"/>
    <mergeCell ref="C18:D18"/>
    <mergeCell ref="C4:AA4"/>
    <mergeCell ref="C6:AA6"/>
  </mergeCells>
  <printOptions gridLines="false" gridLinesSet="true"/>
  <pageMargins left="0" right="0" top="0" bottom="0" header="0.51181102362205" footer="0.51181102362205"/>
  <pageSetup paperSize="9" orientation="landscape" scale="88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2026-07-01T10:36:46+03:00</dcterms:modified>
  <dc:title>Untitled Spreadsheet</dc:title>
  <dc:description/>
  <dc:subject/>
  <cp:keywords/>
  <cp:category/>
</cp:coreProperties>
</file>