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<sst xmlns="http://schemas.openxmlformats.org/spreadsheetml/2006/main" count="43" uniqueCount="30">
  <si>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</si>
  <si>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</si>
  <si>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       ЛИСТОПАД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</si>
  <si>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</si>
  <si>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</si>
  <si>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</si>
  <si>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</si>
  <si>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</si>
  <si>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</si>
  <si>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</si>
  <si>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</si>
  <si>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</si>
  <si>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</t>
  </si>
  <si>
    <t xml:space="preserve">Індексація</t>
  </si>
  <si>
    <t xml:space="preserve">Відпустка</t>
  </si>
  <si>
    <t xml:space="preserve">Грошова допомога 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</si>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</sst>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8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4"/>
    <col collapsed="false" customWidth="true" hidden="false" outlineLevel="0" max="4" min="4" style="0" width="14.99"/>
    <col collapsed="false" customWidth="true" hidden="false" outlineLevel="0" max="5" min="5" style="0" width="8.28"/>
    <col collapsed="false" customWidth="true" hidden="false" outlineLevel="0" max="6" min="6" style="0" width="11.13"/>
    <col collapsed="false" customWidth="true" hidden="false" outlineLevel="0" max="7" min="7" style="0" width="8.28"/>
    <col collapsed="false" customWidth="true" hidden="false" outlineLevel="0" max="8" min="8" style="0" width="9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10.56"/>
    <col collapsed="false" customWidth="true" hidden="false" outlineLevel="0" max="13" min="13" style="0" width="10.71"/>
    <col collapsed="false" customWidth="true" hidden="false" outlineLevel="0" max="14" min="14" style="0" width="10.56"/>
    <col collapsed="false" customWidth="true" hidden="false" outlineLevel="0" max="15" min="15" style="0" width="8.7"/>
    <col collapsed="false" customWidth="true" hidden="false" outlineLevel="0" max="16" min="16" style="0" width="14.41"/>
    <col collapsed="false" customWidth="true" hidden="false" outlineLevel="0" max="17" min="17" style="0" width="8.7"/>
    <col collapsed="false" customWidth="true" hidden="false" outlineLevel="0" max="18" min="18" style="0" width="10.56"/>
    <col collapsed="false" customWidth="true" hidden="false" outlineLevel="0" max="19" min="19" style="0" width="11.28"/>
    <col collapsed="false" customWidth="true" hidden="false" outlineLevel="0" max="20" min="20" style="0" width="10.99"/>
  </cols>
  <sheetData>
    <row r="1" customFormat="false" ht="13.15" hidden="false" customHeight="true" outlineLevel="0" collapsed="false">
      <c r="P1" s="1"/>
    </row>
    <row r="2" customFormat="false" ht="13.15" hidden="false" customHeight="true" outlineLevel="0" collapsed="false">
      <c r="P2" s="1"/>
    </row>
    <row r="3" customFormat="false" ht="13.15" hidden="false" customHeight="true" outlineLevel="0" collapsed="false">
      <c r="P3" s="1"/>
    </row>
    <row r="4" customFormat="false" ht="13.15" hidden="false" customHeight="true" outlineLevel="0" collapsed="false">
      <c r="P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P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P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P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K9" s="13" t="n">
        <v>40528062</v>
      </c>
      <c r="L9" s="13"/>
    </row>
    <row r="10" customFormat="false" ht="16.9" hidden="false" customHeight="true" outlineLevel="0" collapsed="false">
      <c r="A10" s="14"/>
      <c r="B10" s="14"/>
      <c r="C10" s="14"/>
      <c r="D10" s="11"/>
      <c r="E10" s="12"/>
      <c r="F10" s="12"/>
      <c r="G10" s="12"/>
      <c r="J10" s="15" t="s">
        <v>1</v>
      </c>
      <c r="K10" s="15"/>
      <c r="L10" s="15"/>
      <c r="M10" s="15"/>
    </row>
    <row r="11" customFormat="false" ht="7.9" hidden="false" customHeight="true" outlineLevel="0" collapsed="false">
      <c r="A11" s="14"/>
      <c r="B11" s="14"/>
      <c r="C11" s="14"/>
      <c r="D11" s="11"/>
      <c r="E11" s="12"/>
      <c r="F11" s="12"/>
      <c r="G11" s="12"/>
      <c r="J11" s="15"/>
      <c r="K11" s="15"/>
      <c r="L11" s="15"/>
      <c r="M11" s="15"/>
    </row>
    <row r="12" customFormat="false" ht="18.6" hidden="false" customHeight="true" outlineLevel="0" collapsed="false">
      <c r="A12" s="14"/>
      <c r="B12" s="14"/>
      <c r="C12" s="14"/>
      <c r="D12" s="11"/>
      <c r="E12" s="12"/>
      <c r="F12" s="12"/>
      <c r="G12" s="12"/>
      <c r="K12" s="16" t="s">
        <v>2</v>
      </c>
      <c r="L12" s="16"/>
      <c r="M12" s="16"/>
    </row>
    <row r="13" customFormat="false" ht="13.15" hidden="false" customHeight="true" outlineLevel="0" collapsed="false">
      <c r="A13" s="14"/>
      <c r="B13" s="14"/>
      <c r="C13" s="14"/>
      <c r="D13" s="11"/>
      <c r="E13" s="12"/>
      <c r="F13" s="12"/>
      <c r="G13" s="12"/>
    </row>
    <row r="14" customFormat="false" ht="13.15" hidden="false" customHeight="true" outlineLevel="0" collapsed="false">
      <c r="A14" s="17"/>
      <c r="B14" s="17"/>
      <c r="C14" s="18"/>
      <c r="D14" s="18"/>
      <c r="E14" s="18"/>
      <c r="F14" s="18"/>
      <c r="G14" s="18"/>
    </row>
    <row r="15" customFormat="false" ht="42" hidden="false" customHeight="true" outlineLevel="0" collapsed="false">
      <c r="A15" s="19" t="s">
        <v>3</v>
      </c>
      <c r="B15" s="20" t="s">
        <v>4</v>
      </c>
      <c r="C15" s="21" t="s">
        <v>5</v>
      </c>
      <c r="D15" s="22" t="s">
        <v>6</v>
      </c>
      <c r="E15" s="23" t="s">
        <v>7</v>
      </c>
      <c r="F15" s="24" t="s">
        <v>8</v>
      </c>
      <c r="G15" s="24" t="s">
        <v>9</v>
      </c>
      <c r="H15" s="24" t="s">
        <v>10</v>
      </c>
      <c r="I15" s="24" t="s">
        <v>11</v>
      </c>
      <c r="J15" s="24" t="s">
        <v>12</v>
      </c>
      <c r="K15" s="24" t="s">
        <v>13</v>
      </c>
      <c r="L15" s="24" t="s">
        <v>14</v>
      </c>
      <c r="M15" s="25" t="s">
        <v>15</v>
      </c>
      <c r="N15" s="26" t="s">
        <v>16</v>
      </c>
      <c r="O15" s="24" t="s">
        <v>17</v>
      </c>
      <c r="P15" s="24" t="s">
        <v>18</v>
      </c>
      <c r="Q15" s="24" t="s">
        <v>19</v>
      </c>
      <c r="R15" s="24" t="s">
        <v>20</v>
      </c>
      <c r="S15" s="24" t="s">
        <v>21</v>
      </c>
      <c r="T15" s="21" t="s">
        <v>22</v>
      </c>
      <c r="U15" s="27"/>
    </row>
    <row r="16" customFormat="false" ht="13.9" hidden="false" customHeight="true" outlineLevel="0" collapsed="false">
      <c r="A16" s="28"/>
      <c r="B16" s="29"/>
      <c r="C16" s="30"/>
      <c r="D16" s="30"/>
      <c r="E16" s="30" t="s">
        <v>23</v>
      </c>
      <c r="F16" s="30" t="s">
        <v>24</v>
      </c>
      <c r="G16" s="30" t="s">
        <v>24</v>
      </c>
      <c r="H16" s="30" t="s">
        <v>24</v>
      </c>
      <c r="I16" s="30" t="s">
        <v>24</v>
      </c>
      <c r="J16" s="30" t="s">
        <v>24</v>
      </c>
      <c r="K16" s="30" t="s">
        <v>24</v>
      </c>
      <c r="L16" s="30" t="s">
        <v>24</v>
      </c>
      <c r="M16" s="30" t="s">
        <v>24</v>
      </c>
      <c r="N16" s="30" t="s">
        <v>24</v>
      </c>
      <c r="O16" s="30" t="s">
        <v>24</v>
      </c>
      <c r="P16" s="30" t="s">
        <v>24</v>
      </c>
      <c r="Q16" s="30" t="s">
        <v>24</v>
      </c>
      <c r="R16" s="30" t="s">
        <v>24</v>
      </c>
      <c r="S16" s="30" t="s">
        <v>24</v>
      </c>
      <c r="T16" s="30"/>
      <c r="U16" s="27"/>
    </row>
    <row r="17" customFormat="false" ht="15.75" hidden="false" customHeight="true" outlineLevel="0" collapsed="false">
      <c r="A17" s="31"/>
      <c r="B17" s="32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</row>
    <row r="18" customFormat="false" ht="43.9" hidden="false" customHeight="true" outlineLevel="0" collapsed="false">
      <c r="A18" s="36" t="n">
        <v>1</v>
      </c>
      <c r="B18" s="37" t="n">
        <v>27</v>
      </c>
      <c r="C18" s="38" t="s">
        <v>25</v>
      </c>
      <c r="D18" s="38" t="s">
        <v>26</v>
      </c>
      <c r="E18" s="39" t="n">
        <v>13</v>
      </c>
      <c r="F18" s="40" t="n">
        <v>25195.95</v>
      </c>
      <c r="G18" s="40" t="n">
        <v>455</v>
      </c>
      <c r="H18" s="40" t="n">
        <f aca="false">F18*30%</f>
        <v>7558.785</v>
      </c>
      <c r="I18" s="40" t="n">
        <f aca="false">F18*10%</f>
        <v>2519.595</v>
      </c>
      <c r="J18" s="40" t="n">
        <f aca="false">F18*30%</f>
        <v>7558.785</v>
      </c>
      <c r="K18" s="40" t="n">
        <v>86.6</v>
      </c>
      <c r="L18" s="40" t="n">
        <v>35419.14</v>
      </c>
      <c r="M18" s="40" t="n">
        <v>51091.9</v>
      </c>
      <c r="N18" s="40" t="n">
        <f aca="false">F18+G18+H18+I18+J18+L18+K18+M18</f>
        <v>129885.755</v>
      </c>
      <c r="O18" s="40" t="n">
        <f aca="false">N18*18%</f>
        <v>23379.4359</v>
      </c>
      <c r="P18" s="40" t="n">
        <f aca="false">N18*1%</f>
        <v>1298.85755</v>
      </c>
      <c r="Q18" s="40" t="n">
        <f aca="false">N18*5%</f>
        <v>6494.28775</v>
      </c>
      <c r="R18" s="40" t="n">
        <f aca="false">O18+P18+Q18</f>
        <v>31172.5812</v>
      </c>
      <c r="S18" s="40" t="n">
        <v>21000</v>
      </c>
      <c r="T18" s="40" t="n">
        <f aca="false">N18-R18-S18</f>
        <v>77713.1738</v>
      </c>
    </row>
    <row r="19" customFormat="false" ht="66" hidden="false" customHeight="true" outlineLevel="0" collapsed="false">
      <c r="A19" s="36" t="n">
        <v>2</v>
      </c>
      <c r="B19" s="37" t="n">
        <v>28</v>
      </c>
      <c r="C19" s="38" t="s">
        <v>27</v>
      </c>
      <c r="D19" s="38" t="s">
        <v>28</v>
      </c>
      <c r="E19" s="39" t="n">
        <v>16</v>
      </c>
      <c r="F19" s="40" t="n">
        <v>29460</v>
      </c>
      <c r="G19" s="40" t="n">
        <v>640</v>
      </c>
      <c r="H19" s="40" t="n">
        <f aca="false">F19*30%</f>
        <v>8838</v>
      </c>
      <c r="I19" s="40"/>
      <c r="J19" s="40" t="n">
        <f aca="false">F19*30%</f>
        <v>8838</v>
      </c>
      <c r="K19" s="40" t="n">
        <v>106.58</v>
      </c>
      <c r="L19" s="40" t="n">
        <v>0</v>
      </c>
      <c r="M19" s="40" t="n">
        <v>0</v>
      </c>
      <c r="N19" s="40" t="n">
        <f aca="false">F19+G19+H19+I19+J19+L19+K19+M19</f>
        <v>47882.58</v>
      </c>
      <c r="O19" s="40" t="n">
        <f aca="false">N19*18%</f>
        <v>8618.8644</v>
      </c>
      <c r="P19" s="40" t="n">
        <f aca="false">N19*1%</f>
        <v>478.8258</v>
      </c>
      <c r="Q19" s="40" t="n">
        <f aca="false">N19*5%</f>
        <v>2394.129</v>
      </c>
      <c r="R19" s="40" t="n">
        <f aca="false">O19+P19+Q19</f>
        <v>11491.8192</v>
      </c>
      <c r="S19" s="40" t="n">
        <v>20000</v>
      </c>
      <c r="T19" s="40" t="n">
        <f aca="false">N19-R19-S19</f>
        <v>16390.7608</v>
      </c>
    </row>
    <row r="20" customFormat="false" ht="38.45" hidden="false" customHeight="true" outlineLevel="0" collapsed="false">
      <c r="A20" s="41"/>
      <c r="B20" s="42"/>
      <c r="C20" s="43" t="s">
        <v>29</v>
      </c>
      <c r="D20" s="43"/>
      <c r="E20" s="44"/>
      <c r="F20" s="45" t="n">
        <f aca="false">F18+F19</f>
        <v>54655.95</v>
      </c>
      <c r="G20" s="45" t="n">
        <f aca="false">G18+G19</f>
        <v>1095</v>
      </c>
      <c r="H20" s="45" t="n">
        <f aca="false">H18+H19</f>
        <v>16396.785</v>
      </c>
      <c r="I20" s="45" t="n">
        <f aca="false">I18+I19</f>
        <v>2519.595</v>
      </c>
      <c r="J20" s="45" t="n">
        <f aca="false">J18+J19</f>
        <v>16396.785</v>
      </c>
      <c r="K20" s="45" t="n">
        <f aca="false">K18+K19</f>
        <v>193.18</v>
      </c>
      <c r="L20" s="45" t="n">
        <f aca="false">L18+L19</f>
        <v>35419.14</v>
      </c>
      <c r="M20" s="45" t="n">
        <f aca="false">M18+M19</f>
        <v>51091.9</v>
      </c>
      <c r="N20" s="45" t="n">
        <f aca="false">N18+N19</f>
        <v>177768.335</v>
      </c>
      <c r="O20" s="45" t="n">
        <f aca="false">O18+O19</f>
        <v>31998.3003</v>
      </c>
      <c r="P20" s="45" t="n">
        <f aca="false">P18+P19</f>
        <v>1777.68335</v>
      </c>
      <c r="Q20" s="45" t="n">
        <f aca="false">Q18+Q19</f>
        <v>8888.41675</v>
      </c>
      <c r="R20" s="45" t="n">
        <f aca="false">R18+R19</f>
        <v>42664.4004</v>
      </c>
      <c r="S20" s="45" t="n">
        <f aca="false">S18+S19</f>
        <v>41000</v>
      </c>
      <c r="T20" s="45" t="n">
        <f aca="false">T18+T19</f>
        <v>94103.9346</v>
      </c>
      <c r="U20" s="27"/>
    </row>
    <row r="23" customFormat="false" ht="13.15" hidden="false" customHeight="true" outlineLevel="0" collapsed="false">
      <c r="H23" s="46"/>
      <c r="I23" s="46"/>
    </row>
  </sheetData>
  <mergeCells count="3">
    <mergeCell ref="A9:C9"/>
    <mergeCell ref="K9:L9"/>
    <mergeCell ref="C20:D20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2025-04-02T07:51:30Z</cp:lastPrinted>
  <dcterms:modified xsi:type="dcterms:W3CDTF">2025-12-17T13:11:32Z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