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'Лист1'!$15:$15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<sst xmlns="http://schemas.openxmlformats.org/spreadsheetml/2006/main" uniqueCount="30">
  <si>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</si>
  <si>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>ВИТЯГ З РОЗРАХУНКОВО-ПЛАТІЖНОЇ ВІДОМОСТІ</t>
  </si>
  <si>
    <t xml:space="preserve">              ВЕРЕСЕНЬ 2025 року</t>
  </si>
  <si>
    <t>№з/п</t>
  </si>
  <si>
    <t>Таб №</t>
  </si>
  <si>
    <t>ПІБ</t>
  </si>
  <si>
    <t>Посада</t>
  </si>
  <si>
    <t>відпра-цьовано</t>
  </si>
  <si>
    <t>Посадовий оклад</t>
  </si>
  <si>
    <t>Ранг</t>
  </si>
  <si>
    <t xml:space="preserve">Вислуга років </t>
  </si>
  <si>
    <t xml:space="preserve"> Надбавка за таємність</t>
  </si>
  <si>
    <t>Премія</t>
  </si>
  <si>
    <t>Індексація</t>
  </si>
  <si>
    <t>Відпустка</t>
  </si>
  <si>
    <t xml:space="preserve">Грошова допомога </t>
  </si>
  <si>
    <t>РАЗОМ нарахова-но</t>
  </si>
  <si>
    <t>ПДФО</t>
  </si>
  <si>
    <t>Проф.внески</t>
  </si>
  <si>
    <t>Військо-вий збір</t>
  </si>
  <si>
    <t>РАЗОМ утримано</t>
  </si>
  <si>
    <t>аванс</t>
  </si>
  <si>
    <t>СУМА ДО ВИДАЧІ</t>
  </si>
  <si>
    <t>дні</t>
  </si>
  <si>
    <t>Сума</t>
  </si>
  <si>
    <t>Подошва Сергій Валерійович</t>
  </si>
  <si>
    <t>Директор департаменту</t>
  </si>
  <si>
    <t>Труханівський Юрій Михайлович</t>
  </si>
  <si>
    <t>Заступник директора департаменту – начальник управління</t>
  </si>
  <si>
    <t>ВСЬОГО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</si>
</sst>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4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9"/>
      <color rgb="FF000000"/>
      <name val="Arial Cyr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2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2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3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0" borderId="19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U23"/>
  <sheetViews>
    <sheetView tabSelected="1" workbookViewId="0" view="pageBreakPreview" showGridLines="false" showRowColHeaders="1">
      <selection activeCell="K25" sqref="K25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3.140625" customWidth="true" style="0"/>
    <col min="4" max="4" width="15" customWidth="true" style="0"/>
    <col min="5" max="5" width="8.28515625" customWidth="true" style="0"/>
    <col min="6" max="6" width="11.140625" customWidth="true" style="0"/>
    <col min="7" max="7" width="8.28515625" customWidth="true" style="0"/>
    <col min="8" max="8" width="9.85546875" customWidth="true" style="0"/>
    <col min="9" max="9" width="10.7109375" customWidth="true" style="0"/>
    <col min="10" max="10" width="11.7109375" customWidth="true" style="0"/>
    <col min="11" max="11" width="10.7109375" customWidth="true" style="0"/>
    <col min="12" max="12" width="10.5703125" customWidth="true" style="0"/>
    <col min="13" max="13" width="10.7109375" customWidth="true" style="0"/>
    <col min="14" max="14" width="10.5703125" customWidth="true" style="0"/>
    <col min="15" max="15" width="8.7109375" customWidth="true" style="0"/>
    <col min="16" max="16" width="14.42578125" customWidth="true" style="0"/>
    <col min="17" max="17" width="8.7109375" customWidth="true" style="0"/>
    <col min="18" max="18" width="10.5703125" customWidth="true" style="0"/>
    <col min="19" max="19" width="11.28515625" customWidth="true" style="0"/>
    <col min="20" max="20" width="11" customWidth="true" style="0"/>
  </cols>
  <sheetData>
    <row r="1" spans="1:21" customHeight="1" ht="13.15">
      <c r="P1" s="40"/>
    </row>
    <row r="2" spans="1:21" customHeight="1" ht="13.15">
      <c r="P2" s="40"/>
    </row>
    <row r="3" spans="1:21" customHeight="1" ht="13.15">
      <c r="P3" s="40"/>
    </row>
    <row r="4" spans="1:21" customHeight="1" ht="13.15">
      <c r="P4" s="40"/>
    </row>
    <row r="5" spans="1:21" customHeight="1" ht="13.15">
      <c r="A5" s="4"/>
      <c r="B5" s="4"/>
      <c r="C5" s="5">
        <v>1</v>
      </c>
      <c r="D5" s="5"/>
      <c r="E5" s="6"/>
      <c r="F5" s="6"/>
      <c r="G5" s="6"/>
      <c r="P5" s="40"/>
    </row>
    <row r="6" spans="1:21" customHeight="1" ht="13.15">
      <c r="A6" s="4"/>
      <c r="B6" s="4"/>
      <c r="C6" s="5"/>
      <c r="D6" s="5"/>
      <c r="E6" s="6"/>
      <c r="F6" s="6"/>
      <c r="G6" s="6"/>
      <c r="P6" s="40"/>
    </row>
    <row r="7" spans="1:21" customHeight="1" ht="13.15">
      <c r="A7" s="4"/>
      <c r="B7" s="4"/>
      <c r="C7" s="5"/>
      <c r="D7" s="5"/>
      <c r="E7" s="6"/>
      <c r="F7" s="6"/>
      <c r="G7" s="6"/>
      <c r="P7" s="40"/>
    </row>
    <row r="8" spans="1:21" customHeight="1" ht="17.45">
      <c r="A8" s="36" t="s">
        <v>0</v>
      </c>
      <c r="B8" s="36"/>
      <c r="C8" s="37"/>
      <c r="D8" s="37"/>
      <c r="E8" s="41"/>
      <c r="F8" s="30"/>
      <c r="G8" s="30"/>
      <c r="H8" s="28"/>
      <c r="I8" s="28"/>
    </row>
    <row r="9" spans="1:21" customHeight="1" ht="13.15">
      <c r="A9" s="45"/>
      <c r="B9" s="45"/>
      <c r="C9" s="45"/>
      <c r="D9" s="8"/>
      <c r="E9" s="3"/>
      <c r="F9" s="3"/>
      <c r="G9" s="3"/>
      <c r="K9" s="48">
        <v>40528062</v>
      </c>
      <c r="L9" s="49"/>
    </row>
    <row r="10" spans="1:21" customHeight="1" ht="16.9">
      <c r="A10" s="29"/>
      <c r="B10" s="29"/>
      <c r="C10" s="29"/>
      <c r="D10" s="8"/>
      <c r="E10" s="3"/>
      <c r="F10" s="3"/>
      <c r="G10" s="3"/>
      <c r="J10" s="31" t="s">
        <v>1</v>
      </c>
      <c r="K10" s="31"/>
      <c r="L10" s="31"/>
      <c r="M10" s="31"/>
    </row>
    <row r="11" spans="1:21" customHeight="1" ht="7.9">
      <c r="A11" s="29"/>
      <c r="B11" s="29"/>
      <c r="C11" s="29"/>
      <c r="D11" s="8"/>
      <c r="E11" s="3"/>
      <c r="F11" s="3"/>
      <c r="G11" s="3"/>
      <c r="J11" s="31"/>
      <c r="K11" s="31"/>
      <c r="L11" s="31"/>
      <c r="M11" s="31"/>
    </row>
    <row r="12" spans="1:21" customHeight="1" ht="18.6">
      <c r="A12" s="29"/>
      <c r="B12" s="29"/>
      <c r="C12" s="29"/>
      <c r="D12" s="8"/>
      <c r="E12" s="3"/>
      <c r="F12" s="3"/>
      <c r="G12" s="3"/>
      <c r="K12" s="38" t="s">
        <v>2</v>
      </c>
      <c r="L12" s="38"/>
      <c r="M12" s="38"/>
    </row>
    <row r="13" spans="1:21" customHeight="1" ht="13.15">
      <c r="A13" s="29"/>
      <c r="B13" s="29"/>
      <c r="C13" s="29"/>
      <c r="D13" s="8"/>
      <c r="E13" s="3"/>
      <c r="F13" s="3"/>
      <c r="G13" s="3"/>
    </row>
    <row r="14" spans="1:21" customHeight="1" ht="13.15">
      <c r="A14" s="7"/>
      <c r="B14" s="7"/>
      <c r="C14" s="2"/>
      <c r="D14" s="2"/>
      <c r="E14" s="2"/>
      <c r="F14" s="2"/>
      <c r="G14" s="2"/>
    </row>
    <row r="15" spans="1:21" customHeight="1" ht="42">
      <c r="A15" s="10" t="s">
        <v>3</v>
      </c>
      <c r="B15" s="14" t="s">
        <v>4</v>
      </c>
      <c r="C15" s="11" t="s">
        <v>5</v>
      </c>
      <c r="D15" s="13" t="s">
        <v>6</v>
      </c>
      <c r="E15" s="43" t="s">
        <v>7</v>
      </c>
      <c r="F15" s="12" t="s">
        <v>8</v>
      </c>
      <c r="G15" s="12" t="s">
        <v>9</v>
      </c>
      <c r="H15" s="12" t="s">
        <v>10</v>
      </c>
      <c r="I15" s="12" t="s">
        <v>11</v>
      </c>
      <c r="J15" s="12" t="s">
        <v>12</v>
      </c>
      <c r="K15" s="12" t="s">
        <v>13</v>
      </c>
      <c r="L15" s="12" t="s">
        <v>14</v>
      </c>
      <c r="M15" s="44" t="s">
        <v>15</v>
      </c>
      <c r="N15" s="42" t="s">
        <v>16</v>
      </c>
      <c r="O15" s="12" t="s">
        <v>17</v>
      </c>
      <c r="P15" s="12" t="s">
        <v>18</v>
      </c>
      <c r="Q15" s="12" t="s">
        <v>19</v>
      </c>
      <c r="R15" s="12" t="s">
        <v>20</v>
      </c>
      <c r="S15" s="12" t="s">
        <v>21</v>
      </c>
      <c r="T15" s="11" t="s">
        <v>22</v>
      </c>
      <c r="U15" s="9"/>
    </row>
    <row r="16" spans="1:21" customHeight="1" ht="13.9">
      <c r="A16" s="15"/>
      <c r="B16" s="17"/>
      <c r="C16" s="16"/>
      <c r="D16" s="16"/>
      <c r="E16" s="16" t="s">
        <v>23</v>
      </c>
      <c r="F16" s="16" t="s">
        <v>24</v>
      </c>
      <c r="G16" s="16" t="s">
        <v>24</v>
      </c>
      <c r="H16" s="16" t="s">
        <v>24</v>
      </c>
      <c r="I16" s="16" t="s">
        <v>24</v>
      </c>
      <c r="J16" s="16" t="s">
        <v>24</v>
      </c>
      <c r="K16" s="16" t="s">
        <v>24</v>
      </c>
      <c r="L16" s="16" t="s">
        <v>24</v>
      </c>
      <c r="M16" s="16" t="s">
        <v>24</v>
      </c>
      <c r="N16" s="16" t="s">
        <v>24</v>
      </c>
      <c r="O16" s="16" t="s">
        <v>24</v>
      </c>
      <c r="P16" s="16" t="s">
        <v>24</v>
      </c>
      <c r="Q16" s="16" t="s">
        <v>24</v>
      </c>
      <c r="R16" s="16" t="s">
        <v>24</v>
      </c>
      <c r="S16" s="16" t="s">
        <v>24</v>
      </c>
      <c r="T16" s="16"/>
      <c r="U16" s="9"/>
    </row>
    <row r="17" spans="1:21" customHeight="1" ht="15.75">
      <c r="A17" s="18"/>
      <c r="B17" s="26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1"/>
    </row>
    <row r="18" spans="1:21" customHeight="1" ht="43.9" s="23" customFormat="1">
      <c r="A18" s="21">
        <v>1</v>
      </c>
      <c r="B18" s="27">
        <v>27</v>
      </c>
      <c r="C18" s="24" t="s">
        <v>25</v>
      </c>
      <c r="D18" s="24" t="s">
        <v>26</v>
      </c>
      <c r="E18" s="25">
        <v>22</v>
      </c>
      <c r="F18" s="22">
        <v>38763</v>
      </c>
      <c r="G18" s="22">
        <v>700</v>
      </c>
      <c r="H18" s="22">
        <f>F18*30%</f>
        <v>11628.9</v>
      </c>
      <c r="I18" s="22">
        <f>F18*10%</f>
        <v>3876.3</v>
      </c>
      <c r="J18" s="22">
        <f>F18*30%</f>
        <v>11628.9</v>
      </c>
      <c r="K18" s="22">
        <v>133.23</v>
      </c>
      <c r="L18" s="22"/>
      <c r="M18" s="22"/>
      <c r="N18" s="22">
        <f>F18+G18+H18+I18+J18+L18+K18</f>
        <v>66730.33</v>
      </c>
      <c r="O18" s="22">
        <f>N18*18%</f>
        <v>12011.4594</v>
      </c>
      <c r="P18" s="22">
        <f>N18*1%</f>
        <v>667.3033</v>
      </c>
      <c r="Q18" s="22">
        <f>N18*5%</f>
        <v>3336.5165</v>
      </c>
      <c r="R18" s="22">
        <f>O18+P18+Q18</f>
        <v>16015.2792</v>
      </c>
      <c r="S18" s="22">
        <v>21000</v>
      </c>
      <c r="T18" s="22">
        <f>N18-R18-S18</f>
        <v>29715.0508</v>
      </c>
    </row>
    <row r="19" spans="1:21" customHeight="1" ht="66" s="23" customFormat="1">
      <c r="A19" s="21">
        <v>2</v>
      </c>
      <c r="B19" s="27">
        <v>28</v>
      </c>
      <c r="C19" s="24" t="s">
        <v>27</v>
      </c>
      <c r="D19" s="24" t="s">
        <v>28</v>
      </c>
      <c r="E19" s="25">
        <v>21</v>
      </c>
      <c r="F19" s="22">
        <v>35151.14</v>
      </c>
      <c r="G19" s="22">
        <v>763.64</v>
      </c>
      <c r="H19" s="22">
        <f>F19*30%</f>
        <v>10545.342</v>
      </c>
      <c r="I19" s="22"/>
      <c r="J19" s="22">
        <f>F19*30%</f>
        <v>10545.342</v>
      </c>
      <c r="K19" s="22">
        <v>127.17</v>
      </c>
      <c r="L19" s="22">
        <v>1974.67</v>
      </c>
      <c r="M19" s="22"/>
      <c r="N19" s="22">
        <f>F19+G19+H19+I19+J19+L19+K19</f>
        <v>59107.304</v>
      </c>
      <c r="O19" s="22">
        <f>N19*18%</f>
        <v>10639.31472</v>
      </c>
      <c r="P19" s="22">
        <f>N19*1%</f>
        <v>591.07304</v>
      </c>
      <c r="Q19" s="22">
        <f>N19*5%</f>
        <v>2955.3652</v>
      </c>
      <c r="R19" s="22">
        <f>O19+P19+Q19</f>
        <v>14185.75296</v>
      </c>
      <c r="S19" s="22">
        <v>20000</v>
      </c>
      <c r="T19" s="22">
        <f>N19-R19-S19</f>
        <v>24921.55104</v>
      </c>
    </row>
    <row r="20" spans="1:21" customHeight="1" ht="38.45">
      <c r="A20" s="32"/>
      <c r="B20" s="33"/>
      <c r="C20" s="46" t="s">
        <v>29</v>
      </c>
      <c r="D20" s="47"/>
      <c r="E20" s="34"/>
      <c r="F20" s="35">
        <f>F18+F19</f>
        <v>73914.14</v>
      </c>
      <c r="G20" s="35">
        <f>G18+G19</f>
        <v>1463.64</v>
      </c>
      <c r="H20" s="35">
        <f>H18+H19</f>
        <v>22174.242</v>
      </c>
      <c r="I20" s="35">
        <f>I18+I19</f>
        <v>3876.3</v>
      </c>
      <c r="J20" s="35">
        <f>J18+J19</f>
        <v>22174.242</v>
      </c>
      <c r="K20" s="35">
        <f>K18+K19</f>
        <v>260.4</v>
      </c>
      <c r="L20" s="35">
        <f>L18+L19</f>
        <v>1974.67</v>
      </c>
      <c r="M20" s="35">
        <f>M18+M19</f>
        <v>0</v>
      </c>
      <c r="N20" s="35">
        <f>N18+N19</f>
        <v>125837.634</v>
      </c>
      <c r="O20" s="35">
        <f>O18+O19</f>
        <v>22650.77412</v>
      </c>
      <c r="P20" s="35">
        <f>P18+P19</f>
        <v>1258.37634</v>
      </c>
      <c r="Q20" s="35">
        <f>Q18+Q19</f>
        <v>6291.8817</v>
      </c>
      <c r="R20" s="35">
        <f>R18+R19</f>
        <v>30201.03216</v>
      </c>
      <c r="S20" s="35">
        <f>S18+S19</f>
        <v>41000</v>
      </c>
      <c r="T20" s="35">
        <f>T18+T19</f>
        <v>54636.60184</v>
      </c>
      <c r="U20" s="9"/>
    </row>
    <row r="23" spans="1:21" customHeight="1" ht="13.15">
      <c r="H23" s="39"/>
      <c r="I23" s="39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9:C9"/>
    <mergeCell ref="C20:D20"/>
    <mergeCell ref="K9:L9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69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2025-10-07T11:28:30+03:00</dcterms:modified>
  <dc:title>Untitled Spreadsheet</dc:title>
  <dc:description/>
  <dc:subject/>
  <cp:keywords/>
  <cp:category/>
</cp:coreProperties>
</file>