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січень" sheetId="1" state="visible" r:id="rId2"/>
  </sheets>
  <definedNames>
    <definedName function="false" hidden="false" localSheetId="0" name="_xlnm.Print_Titles" vbProcedure="false">січень!$13:$13</definedName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<sst xmlns="http://schemas.openxmlformats.org/spreadsheetml/2006/main" count="54" uniqueCount="38">
  <si>
    <t xml:space="preserve">Додаток </t>
  </si>
  <si>
    <t xml:space="preserve">до листа управління спорту та молодіжної </t>
  </si>
  <si>
    <t xml:space="preserve">політики  облдержадміністрації</t>
  </si>
  <si>
    <t xml:space="preserve">від______________________№___________</t>
  </si>
  <si>
    <t xml:space="preserve">Управління спорту та молодіжної політики облдержадміністрації</t>
  </si>
  <si>
    <t xml:space="preserve">ВИТЯГ З РОЗРАХУНКОВО-ПЛАТІЖНОЇ ВІДОМОСТІ</t>
  </si>
  <si>
    <t xml:space="preserve">лютий 2024 року</t>
  </si>
  <si>
    <t xml:space="preserve">№з/п</t>
  </si>
  <si>
    <t xml:space="preserve">Таб №</t>
  </si>
  <si>
    <t xml:space="preserve">ПІБ</t>
  </si>
  <si>
    <t xml:space="preserve">Посада</t>
  </si>
  <si>
    <t xml:space="preserve">відпрацьовано</t>
  </si>
  <si>
    <t xml:space="preserve">Посадовий оклад</t>
  </si>
  <si>
    <t xml:space="preserve">Ранг</t>
  </si>
  <si>
    <t xml:space="preserve">Вислуга років</t>
  </si>
  <si>
    <t xml:space="preserve"> Надб за високі досягнення у праці</t>
  </si>
  <si>
    <t xml:space="preserve">Премія за щорічне оцінювання</t>
  </si>
  <si>
    <t xml:space="preserve">Лікарняні перших 5 днів</t>
  </si>
  <si>
    <t xml:space="preserve">Лікарняні ФСС</t>
  </si>
  <si>
    <t xml:space="preserve">Відпустка</t>
  </si>
  <si>
    <t xml:space="preserve">Матеріальна допомога на оздоровлення</t>
  </si>
  <si>
    <t xml:space="preserve">М/д для соц-поб питань</t>
  </si>
  <si>
    <t xml:space="preserve">Індексація</t>
  </si>
  <si>
    <t xml:space="preserve">РАЗОМ нараховано</t>
  </si>
  <si>
    <t xml:space="preserve">Проф.внески</t>
  </si>
  <si>
    <t xml:space="preserve">аванс</t>
  </si>
  <si>
    <t xml:space="preserve">ПДФО</t>
  </si>
  <si>
    <t xml:space="preserve">Військовий збір</t>
  </si>
  <si>
    <t xml:space="preserve">РАЗОМ утримано</t>
  </si>
  <si>
    <t xml:space="preserve">СУМА ДО ВИДАЧІ</t>
  </si>
  <si>
    <t xml:space="preserve">дні</t>
  </si>
  <si>
    <t xml:space="preserve">Сума</t>
  </si>
  <si>
    <t xml:space="preserve">лютий 2024 р.</t>
  </si>
  <si>
    <t xml:space="preserve">Оклієвич Орест Євгенійович</t>
  </si>
  <si>
    <t xml:space="preserve">Начальник управління спорту та молодіжної політики облдержадміністрації</t>
  </si>
  <si>
    <t xml:space="preserve">Лисейко Костянтин Володимирович</t>
  </si>
  <si>
    <t xml:space="preserve">Заступник начальника управління - начальник відділу спортивно-масової роботи, розвитку олімпійських та неолімпійських видів спорту</t>
  </si>
  <si>
    <t xml:space="preserve">Разом по листу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</si>
</sst>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;;;"/>
    <numFmt numFmtId="166" formatCode="@"/>
    <numFmt numFmtId="167" formatCode="0"/>
    <numFmt numFmtId="168" formatCode="0.00"/>
    <numFmt numFmtId="169" formatCode="###0.00;\-###0.00;;"/>
  </numFmts>
  <fonts count="16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Times New Roman"/>
      <family val="1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 val="true"/>
      <sz val="14"/>
      <name val="Times New Roman Cyr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2"/>
      <name val="Times New Roman CYR"/>
      <family val="1"/>
      <charset val="204"/>
    </font>
    <font>
      <sz val="12"/>
      <name val="Arial Cyr"/>
      <family val="2"/>
      <charset val="204"/>
    </font>
    <font>
      <b val="true"/>
      <i val="true"/>
      <sz val="10"/>
      <name val="Arial"/>
      <family val="2"/>
      <charset val="204"/>
    </font>
    <font>
      <sz val="10"/>
      <name val="Arial"/>
      <family val="2"/>
      <charset val="204"/>
    </font>
    <font>
      <b val="true"/>
      <sz val="10"/>
      <name val="Arial"/>
      <family val="2"/>
      <charset val="204"/>
    </font>
    <font>
      <b val="true"/>
      <sz val="12"/>
      <name val="Arial Cyr"/>
      <family val="0"/>
      <charset val="204"/>
    </font>
    <font>
      <b val="true"/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5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0" fillId="0" borderId="1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0" fillId="0" borderId="13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0" fillId="0" borderId="13" xfId="0" applyFont="fals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5" fillId="0" borderId="1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5" fillId="0" borderId="16" xfId="0" applyFont="true" applyBorder="true" applyAlignment="true" applyProtection="false">
      <alignment horizontal="righ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X19"/>
  <sheetViews>
    <sheetView showFormulas="false" showGridLines="fals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F25" activeCellId="0" sqref="F25"/>
    </sheetView>
  </sheetViews>
  <sheetFormatPr defaultColWidth="9.0546875" defaultRowHeight="13.15" zeroHeight="false" outlineLevelRow="0" outlineLevelCol="0"/>
  <cols>
    <col collapsed="false" customWidth="true" hidden="false" outlineLevel="0" max="2" min="1" style="0" width="4.28"/>
    <col collapsed="false" customWidth="true" hidden="false" outlineLevel="0" max="3" min="3" style="0" width="14.54"/>
    <col collapsed="false" customWidth="true" hidden="false" outlineLevel="0" max="4" min="4" style="0" width="20.83"/>
    <col collapsed="false" customWidth="true" hidden="false" outlineLevel="0" max="5" min="5" style="0" width="6.13"/>
    <col collapsed="false" customWidth="true" hidden="false" outlineLevel="0" max="6" min="6" style="0" width="13.55"/>
    <col collapsed="false" customWidth="true" hidden="false" outlineLevel="0" max="7" min="7" style="0" width="13.69"/>
    <col collapsed="false" customWidth="true" hidden="false" outlineLevel="0" max="8" min="8" style="0" width="13.55"/>
    <col collapsed="false" customWidth="true" hidden="false" outlineLevel="0" max="9" min="9" style="0" width="14.83"/>
    <col collapsed="false" customWidth="true" hidden="false" outlineLevel="0" max="13" min="10" style="0" width="10.27"/>
    <col collapsed="false" customWidth="true" hidden="false" outlineLevel="0" max="14" min="14" style="0" width="15.54"/>
    <col collapsed="false" customWidth="true" hidden="false" outlineLevel="0" max="15" min="15" style="0" width="9.98"/>
    <col collapsed="false" customWidth="true" hidden="false" outlineLevel="0" max="16" min="16" style="0" width="8.27"/>
    <col collapsed="false" customWidth="true" hidden="false" outlineLevel="0" max="17" min="17" style="0" width="12.27"/>
    <col collapsed="false" customWidth="true" hidden="false" outlineLevel="0" max="18" min="18" style="0" width="7.27"/>
    <col collapsed="false" customWidth="true" hidden="false" outlineLevel="0" max="19" min="19" style="0" width="8.55"/>
    <col collapsed="false" customWidth="true" hidden="false" outlineLevel="0" max="20" min="20" style="0" width="11.27"/>
    <col collapsed="false" customWidth="true" hidden="false" outlineLevel="0" max="21" min="21" style="0" width="9.69"/>
    <col collapsed="false" customWidth="true" hidden="false" outlineLevel="0" max="22" min="22" style="0" width="11.27"/>
    <col collapsed="false" customWidth="true" hidden="false" outlineLevel="0" max="23" min="23" style="0" width="10.98"/>
  </cols>
  <sheetData>
    <row r="1" customFormat="false" ht="15" hidden="false" customHeight="true" outlineLevel="0" collapsed="false">
      <c r="T1" s="1" t="s">
        <v>0</v>
      </c>
    </row>
    <row r="2" customFormat="false" ht="13.15" hidden="false" customHeight="true" outlineLevel="0" collapsed="false">
      <c r="T2" s="1" t="s">
        <v>1</v>
      </c>
    </row>
    <row r="3" customFormat="false" ht="18" hidden="false" customHeight="true" outlineLevel="0" collapsed="false">
      <c r="T3" s="1" t="s">
        <v>2</v>
      </c>
    </row>
    <row r="4" customFormat="false" ht="13.15" hidden="false" customHeight="true" outlineLevel="0" collapsed="false">
      <c r="T4" s="1" t="s">
        <v>3</v>
      </c>
    </row>
    <row r="5" customFormat="false" ht="13.15" hidden="false" customHeight="true" outlineLevel="0" collapsed="false">
      <c r="A5" s="2"/>
      <c r="B5" s="2"/>
      <c r="C5" s="3" t="n">
        <v>1</v>
      </c>
      <c r="D5" s="3"/>
      <c r="E5" s="4"/>
      <c r="F5" s="4"/>
    </row>
    <row r="6" customFormat="false" ht="17.45" hidden="false" customHeight="true" outlineLevel="0" collapsed="false">
      <c r="A6" s="5" t="s">
        <v>4</v>
      </c>
      <c r="B6" s="5"/>
      <c r="C6" s="6"/>
      <c r="D6" s="6"/>
      <c r="E6" s="7"/>
      <c r="F6" s="7"/>
      <c r="G6" s="8"/>
    </row>
    <row r="7" customFormat="false" ht="13.15" hidden="false" customHeight="true" outlineLevel="0" collapsed="false">
      <c r="A7" s="9" t="n">
        <v>40619856</v>
      </c>
      <c r="B7" s="9"/>
      <c r="C7" s="9"/>
      <c r="D7" s="10"/>
      <c r="E7" s="11"/>
      <c r="F7" s="11"/>
    </row>
    <row r="8" customFormat="false" ht="16.9" hidden="false" customHeight="true" outlineLevel="0" collapsed="false">
      <c r="A8" s="12"/>
      <c r="B8" s="12"/>
      <c r="C8" s="12"/>
      <c r="D8" s="10"/>
      <c r="E8" s="11"/>
      <c r="F8" s="11"/>
      <c r="H8" s="13" t="s">
        <v>5</v>
      </c>
      <c r="I8" s="13"/>
      <c r="J8" s="13"/>
      <c r="K8" s="13"/>
      <c r="L8" s="13"/>
      <c r="M8" s="13"/>
      <c r="N8" s="13"/>
    </row>
    <row r="9" customFormat="false" ht="7.9" hidden="false" customHeight="true" outlineLevel="0" collapsed="false">
      <c r="A9" s="12"/>
      <c r="B9" s="12"/>
      <c r="C9" s="12"/>
      <c r="D9" s="10"/>
      <c r="E9" s="11"/>
      <c r="F9" s="11"/>
      <c r="H9" s="13"/>
      <c r="I9" s="13"/>
      <c r="J9" s="13"/>
      <c r="K9" s="13"/>
      <c r="L9" s="13"/>
      <c r="M9" s="13"/>
      <c r="N9" s="13"/>
    </row>
    <row r="10" customFormat="false" ht="18.6" hidden="false" customHeight="true" outlineLevel="0" collapsed="false">
      <c r="A10" s="12"/>
      <c r="B10" s="12"/>
      <c r="C10" s="12"/>
      <c r="D10" s="10"/>
      <c r="E10" s="11"/>
      <c r="F10" s="11"/>
      <c r="I10" s="14" t="s">
        <v>6</v>
      </c>
      <c r="J10" s="14"/>
      <c r="K10" s="15"/>
      <c r="L10" s="15"/>
      <c r="M10" s="15"/>
      <c r="N10" s="15"/>
    </row>
    <row r="11" customFormat="false" ht="13.15" hidden="false" customHeight="true" outlineLevel="0" collapsed="false">
      <c r="A11" s="12"/>
      <c r="B11" s="12"/>
      <c r="C11" s="12"/>
      <c r="D11" s="10"/>
      <c r="E11" s="11"/>
      <c r="F11" s="11"/>
    </row>
    <row r="12" customFormat="false" ht="12.75" hidden="false" customHeight="true" outlineLevel="0" collapsed="false">
      <c r="A12" s="16"/>
      <c r="B12" s="16"/>
      <c r="C12" s="17"/>
      <c r="D12" s="17"/>
      <c r="E12" s="17"/>
      <c r="F12" s="17"/>
    </row>
    <row r="13" customFormat="false" ht="51" hidden="false" customHeight="true" outlineLevel="0" collapsed="false">
      <c r="A13" s="18" t="s">
        <v>7</v>
      </c>
      <c r="B13" s="19" t="s">
        <v>8</v>
      </c>
      <c r="C13" s="20" t="s">
        <v>9</v>
      </c>
      <c r="D13" s="21" t="s">
        <v>10</v>
      </c>
      <c r="E13" s="22" t="s">
        <v>11</v>
      </c>
      <c r="F13" s="22" t="s">
        <v>12</v>
      </c>
      <c r="G13" s="22" t="s">
        <v>13</v>
      </c>
      <c r="H13" s="22" t="s">
        <v>14</v>
      </c>
      <c r="I13" s="22" t="s">
        <v>15</v>
      </c>
      <c r="J13" s="22" t="s">
        <v>16</v>
      </c>
      <c r="K13" s="22" t="s">
        <v>17</v>
      </c>
      <c r="L13" s="22" t="s">
        <v>18</v>
      </c>
      <c r="M13" s="22" t="s">
        <v>19</v>
      </c>
      <c r="N13" s="22" t="s">
        <v>20</v>
      </c>
      <c r="O13" s="22" t="s">
        <v>21</v>
      </c>
      <c r="P13" s="22" t="s">
        <v>22</v>
      </c>
      <c r="Q13" s="22" t="s">
        <v>23</v>
      </c>
      <c r="R13" s="22" t="s">
        <v>24</v>
      </c>
      <c r="S13" s="22" t="s">
        <v>25</v>
      </c>
      <c r="T13" s="22" t="s">
        <v>26</v>
      </c>
      <c r="U13" s="22" t="s">
        <v>27</v>
      </c>
      <c r="V13" s="22" t="s">
        <v>28</v>
      </c>
      <c r="W13" s="20" t="s">
        <v>29</v>
      </c>
      <c r="X13" s="23"/>
    </row>
    <row r="14" customFormat="false" ht="18" hidden="false" customHeight="true" outlineLevel="0" collapsed="false">
      <c r="A14" s="24"/>
      <c r="B14" s="25"/>
      <c r="C14" s="26"/>
      <c r="D14" s="26"/>
      <c r="E14" s="26" t="s">
        <v>30</v>
      </c>
      <c r="F14" s="26" t="s">
        <v>31</v>
      </c>
      <c r="G14" s="26" t="s">
        <v>31</v>
      </c>
      <c r="H14" s="26" t="s">
        <v>31</v>
      </c>
      <c r="I14" s="26" t="s">
        <v>31</v>
      </c>
      <c r="J14" s="26" t="s">
        <v>31</v>
      </c>
      <c r="K14" s="26" t="s">
        <v>31</v>
      </c>
      <c r="L14" s="26" t="s">
        <v>31</v>
      </c>
      <c r="M14" s="26" t="s">
        <v>31</v>
      </c>
      <c r="N14" s="26" t="s">
        <v>31</v>
      </c>
      <c r="O14" s="26" t="s">
        <v>31</v>
      </c>
      <c r="P14" s="26" t="s">
        <v>31</v>
      </c>
      <c r="Q14" s="26" t="s">
        <v>31</v>
      </c>
      <c r="R14" s="26" t="s">
        <v>31</v>
      </c>
      <c r="S14" s="26" t="s">
        <v>31</v>
      </c>
      <c r="T14" s="26" t="s">
        <v>31</v>
      </c>
      <c r="U14" s="26" t="s">
        <v>31</v>
      </c>
      <c r="V14" s="26" t="s">
        <v>31</v>
      </c>
      <c r="W14" s="26"/>
      <c r="X14" s="23"/>
    </row>
    <row r="15" customFormat="false" ht="15.75" hidden="false" customHeight="true" outlineLevel="0" collapsed="false">
      <c r="A15" s="27"/>
      <c r="B15" s="28"/>
      <c r="C15" s="29" t="s">
        <v>32</v>
      </c>
      <c r="D15" s="29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1"/>
    </row>
    <row r="16" s="38" customFormat="true" ht="71.25" hidden="false" customHeight="true" outlineLevel="0" collapsed="false">
      <c r="A16" s="32" t="n">
        <v>1</v>
      </c>
      <c r="B16" s="33" t="n">
        <v>1</v>
      </c>
      <c r="C16" s="34" t="s">
        <v>33</v>
      </c>
      <c r="D16" s="34" t="s">
        <v>34</v>
      </c>
      <c r="E16" s="35" t="n">
        <v>21</v>
      </c>
      <c r="F16" s="36" t="n">
        <v>25842</v>
      </c>
      <c r="G16" s="36" t="n">
        <v>700</v>
      </c>
      <c r="H16" s="36" t="n">
        <v>7752.6</v>
      </c>
      <c r="I16" s="36"/>
      <c r="J16" s="36"/>
      <c r="K16" s="36"/>
      <c r="L16" s="36"/>
      <c r="M16" s="36"/>
      <c r="N16" s="36"/>
      <c r="O16" s="36"/>
      <c r="P16" s="36"/>
      <c r="Q16" s="36" t="n">
        <f aca="false">SUM(F16:P16)</f>
        <v>34294.6</v>
      </c>
      <c r="R16" s="37" t="n">
        <f aca="false">Q16*1%</f>
        <v>342.946</v>
      </c>
      <c r="S16" s="36" t="n">
        <v>12000</v>
      </c>
      <c r="T16" s="36" t="n">
        <f aca="false">Q16*18%</f>
        <v>6173.028</v>
      </c>
      <c r="U16" s="36" t="n">
        <f aca="false">Q16*1.5%</f>
        <v>514.419</v>
      </c>
      <c r="V16" s="36" t="n">
        <f aca="false">SUM(R16:U16)</f>
        <v>19030.393</v>
      </c>
      <c r="W16" s="36" t="n">
        <f aca="false">Q16-V16</f>
        <v>15264.207</v>
      </c>
    </row>
    <row r="17" s="38" customFormat="true" ht="93" hidden="false" customHeight="true" outlineLevel="0" collapsed="false">
      <c r="A17" s="32" t="n">
        <v>2</v>
      </c>
      <c r="B17" s="33" t="n">
        <v>2</v>
      </c>
      <c r="C17" s="34" t="s">
        <v>35</v>
      </c>
      <c r="D17" s="34" t="s">
        <v>36</v>
      </c>
      <c r="E17" s="35" t="n">
        <v>21</v>
      </c>
      <c r="F17" s="36" t="n">
        <v>24550</v>
      </c>
      <c r="G17" s="36" t="n">
        <v>700</v>
      </c>
      <c r="H17" s="36" t="n">
        <v>4419</v>
      </c>
      <c r="I17" s="36"/>
      <c r="J17" s="36"/>
      <c r="K17" s="36"/>
      <c r="L17" s="36"/>
      <c r="M17" s="36"/>
      <c r="N17" s="36"/>
      <c r="O17" s="36"/>
      <c r="P17" s="36"/>
      <c r="Q17" s="36" t="n">
        <f aca="false">SUM(F17:P17)</f>
        <v>29669</v>
      </c>
      <c r="R17" s="37" t="n">
        <f aca="false">(Q17-K17-L17)*1%</f>
        <v>296.69</v>
      </c>
      <c r="S17" s="36" t="n">
        <v>10000</v>
      </c>
      <c r="T17" s="36" t="n">
        <f aca="false">Q17*18%</f>
        <v>5340.42</v>
      </c>
      <c r="U17" s="36" t="n">
        <f aca="false">Q17*1.5%</f>
        <v>445.035</v>
      </c>
      <c r="V17" s="36" t="n">
        <f aca="false">SUM(R17:U17)</f>
        <v>16082.145</v>
      </c>
      <c r="W17" s="36" t="n">
        <f aca="false">Q17-V17</f>
        <v>13586.855</v>
      </c>
    </row>
    <row r="18" customFormat="false" ht="38.45" hidden="false" customHeight="true" outlineLevel="0" collapsed="false">
      <c r="A18" s="39"/>
      <c r="B18" s="40"/>
      <c r="C18" s="41" t="s">
        <v>37</v>
      </c>
      <c r="D18" s="41"/>
      <c r="E18" s="42"/>
      <c r="F18" s="43" t="n">
        <f aca="false">SUM(F16:F17)</f>
        <v>50392</v>
      </c>
      <c r="G18" s="43" t="n">
        <f aca="false">SUM(G16:G17)</f>
        <v>1400</v>
      </c>
      <c r="H18" s="43" t="n">
        <f aca="false">SUM(H16:H17)</f>
        <v>12171.6</v>
      </c>
      <c r="I18" s="43" t="n">
        <f aca="false">SUM(I16:I17)</f>
        <v>0</v>
      </c>
      <c r="J18" s="43" t="n">
        <f aca="false">SUM(J16:J17)</f>
        <v>0</v>
      </c>
      <c r="K18" s="43" t="n">
        <f aca="false">SUM(K16:K17)</f>
        <v>0</v>
      </c>
      <c r="L18" s="43" t="n">
        <f aca="false">SUM(L16:L17)</f>
        <v>0</v>
      </c>
      <c r="M18" s="43" t="n">
        <f aca="false">SUM(M16:M17)</f>
        <v>0</v>
      </c>
      <c r="N18" s="43" t="n">
        <f aca="false">SUM(N16:N17)</f>
        <v>0</v>
      </c>
      <c r="O18" s="43"/>
      <c r="P18" s="43" t="n">
        <f aca="false">SUM(P16:P17)</f>
        <v>0</v>
      </c>
      <c r="Q18" s="43" t="n">
        <f aca="false">SUM(Q16:Q17)</f>
        <v>63963.6</v>
      </c>
      <c r="R18" s="43" t="n">
        <f aca="false">SUM(R16:R17)</f>
        <v>639.636</v>
      </c>
      <c r="S18" s="43" t="n">
        <f aca="false">SUM(S16:S17)</f>
        <v>22000</v>
      </c>
      <c r="T18" s="43" t="n">
        <f aca="false">SUM(T16:T17)</f>
        <v>11513.448</v>
      </c>
      <c r="U18" s="43" t="n">
        <f aca="false">SUM(U16:U17)</f>
        <v>959.454</v>
      </c>
      <c r="V18" s="43" t="n">
        <f aca="false">SUM(V16:V17)</f>
        <v>35112.538</v>
      </c>
      <c r="W18" s="43" t="n">
        <f aca="false">SUM(W16:W17)</f>
        <v>28851.062</v>
      </c>
      <c r="X18" s="23"/>
    </row>
    <row r="19" customFormat="false" ht="18" hidden="false" customHeight="true" outlineLevel="0" collapsed="false"/>
  </sheetData>
  <mergeCells count="3">
    <mergeCell ref="A7:C7"/>
    <mergeCell ref="I10:J10"/>
    <mergeCell ref="C18:D18"/>
  </mergeCells>
  <printOptions headings="false" gridLines="false" gridLinesSet="true" horizontalCentered="false" verticalCentered="false"/>
  <pageMargins left="0.39375" right="0.39375" top="0.7875" bottom="0.7875" header="0.511805555555555" footer="0.511805555555555"/>
  <pageSetup paperSize="9" scale="5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Admin</cp:lastModifiedBy>
  <cp:lastPrinted>2022-01-13T14:21:05Z</cp:lastPrinted>
  <dcterms:modified xsi:type="dcterms:W3CDTF">2024-03-13T06:38:20Z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