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 CEB на відправку\"/>
    </mc:Choice>
  </mc:AlternateContent>
  <xr:revisionPtr revIDLastSave="0" documentId="13_ncr:1_{C8C5D5B3-70B7-4745-9691-5991138ED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рав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K11" i="1"/>
  <c r="M10" i="1"/>
  <c r="K10" i="1"/>
  <c r="H9" i="1" l="1"/>
  <c r="M9" i="1"/>
  <c r="K9" i="1"/>
  <c r="O10" i="1" l="1"/>
  <c r="O11" i="1"/>
  <c r="G9" i="1"/>
  <c r="O9" i="1"/>
  <c r="G11" i="1" l="1"/>
  <c r="E11" i="1"/>
  <c r="G10" i="1"/>
  <c r="E10" i="1"/>
  <c r="E9" i="1"/>
  <c r="J9" i="1" s="1"/>
  <c r="P9" i="1" s="1"/>
  <c r="J11" i="1" l="1"/>
  <c r="P11" i="1" s="1"/>
  <c r="J10" i="1"/>
  <c r="P10" i="1" s="1"/>
</calcChain>
</file>

<file path=xl/sharedStrings.xml><?xml version="1.0" encoding="utf-8"?>
<sst xmlns="http://schemas.openxmlformats.org/spreadsheetml/2006/main" count="27" uniqueCount="26">
  <si>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</si>
  <si>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</si>
  <si>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</si>
  <si>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</si>
  <si>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</si>
  <si>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</si>
  <si>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</si>
  <si>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</si>
  <si>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</si>
  <si>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</si>
  <si>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</si>
  <si>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</si>
  <si>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</si>
  <si>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</si>
  <si>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</si>
  <si>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</si>
  <si>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</si>
  <si>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</si>
  <si>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</si>
  <si>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</si>
  <si>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</si>
  <si>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</si>
  <si>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>УТРИМАНО</t>
  </si>
  <si>
    <t>Департамент соціальної політики облдержадміністрації</t>
  </si>
  <si>
    <t>ВИТЯГ З РОЗРАХУНКОВО-ПЛАТІЖНОЇ ВІДОМОСТІ</t>
  </si>
  <si>
    <t>Травень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</si>
</sst>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0" fillId="0" borderId="0" xfId="0"/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  <xf numFmtId="0" fontId="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DB9BD00C-FBED-4983-A152-5789D23B9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E8" sqref="E8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8" width="14.7109375" customWidth="1"/>
    <col min="9" max="9" width="17" customWidth="1"/>
    <col min="10" max="10" width="14.140625" customWidth="1"/>
    <col min="11" max="11" width="13" customWidth="1"/>
    <col min="12" max="12" width="12.42578125" customWidth="1"/>
    <col min="13" max="13" width="13.42578125" customWidth="1"/>
    <col min="15" max="15" width="12.7109375" customWidth="1"/>
  </cols>
  <sheetData>
    <row r="1" spans="1:16" ht="15.75" x14ac:dyDescent="0.25">
      <c r="A1" s="14" t="s">
        <v>23</v>
      </c>
    </row>
    <row r="2" spans="1:16" ht="15.75" x14ac:dyDescent="0.25">
      <c r="A2" s="15">
        <v>25925236</v>
      </c>
      <c r="B2" s="16"/>
    </row>
    <row r="3" spans="1:16" ht="15.75" x14ac:dyDescent="0.25">
      <c r="A3" s="17" t="s">
        <v>24</v>
      </c>
    </row>
    <row r="4" spans="1:16" ht="15.75" x14ac:dyDescent="0.25">
      <c r="A4" s="18"/>
    </row>
    <row r="5" spans="1:16" ht="15.75" x14ac:dyDescent="0.25">
      <c r="A5" s="19" t="s">
        <v>25</v>
      </c>
      <c r="D5" s="4"/>
    </row>
    <row r="7" spans="1:16" ht="18.75" x14ac:dyDescent="0.3">
      <c r="A7" s="20" t="s">
        <v>0</v>
      </c>
      <c r="B7" s="20" t="s">
        <v>1</v>
      </c>
      <c r="C7" s="20" t="s">
        <v>2</v>
      </c>
      <c r="D7" s="21" t="s">
        <v>3</v>
      </c>
      <c r="E7" s="22"/>
      <c r="F7" s="22"/>
      <c r="G7" s="22"/>
      <c r="H7" s="22"/>
      <c r="I7" s="22"/>
      <c r="J7" s="22"/>
      <c r="K7" s="12" t="s">
        <v>22</v>
      </c>
      <c r="L7" s="12"/>
      <c r="M7" s="12"/>
      <c r="N7" s="12"/>
      <c r="O7" s="12"/>
      <c r="P7" s="13"/>
    </row>
    <row r="8" spans="1:16" ht="63" x14ac:dyDescent="0.25">
      <c r="A8" s="23"/>
      <c r="B8" s="20"/>
      <c r="C8" s="20"/>
      <c r="D8" s="24" t="s">
        <v>4</v>
      </c>
      <c r="E8" s="24" t="s">
        <v>5</v>
      </c>
      <c r="F8" s="24" t="s">
        <v>6</v>
      </c>
      <c r="G8" s="24" t="s">
        <v>7</v>
      </c>
      <c r="H8" s="24" t="s">
        <v>8</v>
      </c>
      <c r="I8" s="24" t="s">
        <v>9</v>
      </c>
      <c r="J8" s="25" t="s">
        <v>15</v>
      </c>
      <c r="K8" s="7" t="s">
        <v>16</v>
      </c>
      <c r="L8" s="6" t="s">
        <v>17</v>
      </c>
      <c r="M8" s="8" t="s">
        <v>18</v>
      </c>
      <c r="N8" s="6" t="s">
        <v>19</v>
      </c>
      <c r="O8" s="9" t="s">
        <v>20</v>
      </c>
      <c r="P8" s="9" t="s">
        <v>21</v>
      </c>
    </row>
    <row r="9" spans="1:16" ht="39.75" customHeight="1" x14ac:dyDescent="0.25">
      <c r="A9" s="26">
        <v>16</v>
      </c>
      <c r="B9" s="1" t="s">
        <v>10</v>
      </c>
      <c r="C9" s="2" t="s">
        <v>11</v>
      </c>
      <c r="D9" s="5">
        <v>22</v>
      </c>
      <c r="E9" s="5">
        <f>25842+12921</f>
        <v>38763</v>
      </c>
      <c r="F9" s="5">
        <v>700</v>
      </c>
      <c r="G9" s="5">
        <f>7752.6+3876.3</f>
        <v>11628.900000000001</v>
      </c>
      <c r="H9" s="5">
        <f>7752.6+3876.3</f>
        <v>11628.900000000001</v>
      </c>
      <c r="I9" s="5"/>
      <c r="J9" s="11">
        <f>SUM(E9:I9)</f>
        <v>62720.800000000003</v>
      </c>
      <c r="K9" s="6">
        <f>7568.49+3721.25</f>
        <v>11289.74</v>
      </c>
      <c r="L9" s="6">
        <v>627.21</v>
      </c>
      <c r="M9" s="6">
        <f>2102.36+1033.68</f>
        <v>3136.04</v>
      </c>
      <c r="N9" s="6">
        <v>13600</v>
      </c>
      <c r="O9" s="10">
        <f>K9+L9+M9+N9</f>
        <v>28652.99</v>
      </c>
      <c r="P9" s="11">
        <f>J9-O9</f>
        <v>34067.81</v>
      </c>
    </row>
    <row r="10" spans="1:16" ht="30" x14ac:dyDescent="0.25">
      <c r="A10" s="26">
        <v>21</v>
      </c>
      <c r="B10" s="1" t="s">
        <v>12</v>
      </c>
      <c r="C10" s="1" t="s">
        <v>13</v>
      </c>
      <c r="D10" s="3">
        <v>22</v>
      </c>
      <c r="E10" s="3">
        <f>24550+12275</f>
        <v>36825</v>
      </c>
      <c r="F10" s="3">
        <v>800</v>
      </c>
      <c r="G10" s="3">
        <f>7365+3682.5</f>
        <v>11047.5</v>
      </c>
      <c r="H10" s="3">
        <v>2455</v>
      </c>
      <c r="I10" s="3"/>
      <c r="J10" s="11">
        <f t="shared" ref="J10:J11" si="0">SUM(E10:I10)</f>
        <v>51127.5</v>
      </c>
      <c r="K10" s="6">
        <f>6330.6+2872.35</f>
        <v>9202.9500000000007</v>
      </c>
      <c r="L10" s="6">
        <v>511.28</v>
      </c>
      <c r="M10" s="6">
        <f>1758.5+797.88</f>
        <v>2556.38</v>
      </c>
      <c r="N10" s="6">
        <v>13000</v>
      </c>
      <c r="O10" s="10">
        <f t="shared" ref="O10:O11" si="1">K10+L10+M10+N10</f>
        <v>25270.61</v>
      </c>
      <c r="P10" s="11">
        <f t="shared" ref="P10:P11" si="2">J10-O10</f>
        <v>25856.89</v>
      </c>
    </row>
    <row r="11" spans="1:16" ht="30" x14ac:dyDescent="0.25">
      <c r="A11" s="26">
        <v>34</v>
      </c>
      <c r="B11" s="1" t="s">
        <v>14</v>
      </c>
      <c r="C11" s="1" t="s">
        <v>13</v>
      </c>
      <c r="D11" s="3">
        <v>22</v>
      </c>
      <c r="E11" s="3">
        <f>24550+12275</f>
        <v>36825</v>
      </c>
      <c r="F11" s="3">
        <v>700</v>
      </c>
      <c r="G11" s="3">
        <f>7365+3682.5</f>
        <v>11047.5</v>
      </c>
      <c r="H11" s="3">
        <v>2455</v>
      </c>
      <c r="I11" s="3"/>
      <c r="J11" s="11">
        <f t="shared" si="0"/>
        <v>51027.5</v>
      </c>
      <c r="K11" s="6">
        <f>6312.6+2872.35</f>
        <v>9184.9500000000007</v>
      </c>
      <c r="L11" s="6">
        <v>510.28</v>
      </c>
      <c r="M11" s="6">
        <f>1753.5+797.88</f>
        <v>2551.38</v>
      </c>
      <c r="N11" s="6">
        <v>13000</v>
      </c>
      <c r="O11" s="10">
        <f t="shared" si="1"/>
        <v>25246.61</v>
      </c>
      <c r="P11" s="11">
        <f t="shared" si="2"/>
        <v>25780.89</v>
      </c>
    </row>
  </sheetData>
  <mergeCells count="6">
    <mergeCell ref="K7:P7"/>
    <mergeCell ref="A2:B2"/>
    <mergeCell ref="D7:J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2025-11-17T09:49:56Z</dcterms:modified>
</cp:coreProperties>
</file>