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\Відомості про структуру, принципи формування та розмір оплати праці\"/>
    </mc:Choice>
  </mc:AlternateContent>
  <xr:revisionPtr revIDLastSave="0" documentId="13_ncr:1_{6F02F11D-E900-4B0B-A7F0-A9026D3270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ічен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1" i="1"/>
  <c r="N10" i="1"/>
  <c r="O12" i="1" l="1"/>
  <c r="J12" i="1" l="1"/>
  <c r="P12" i="1" s="1"/>
  <c r="O11" i="1" l="1"/>
  <c r="J10" i="1" l="1"/>
  <c r="J11" i="1"/>
  <c r="J9" i="1"/>
  <c r="O10" i="1" l="1"/>
  <c r="O9" i="1"/>
  <c r="P11" i="1" l="1"/>
  <c r="P9" i="1"/>
  <c r="P10" i="1" l="1"/>
</calcChain>
</file>

<file path=xl/sharedStrings.xml><?xml version="1.0" encoding="utf-8"?>
<sst xmlns="http://schemas.openxmlformats.org/spreadsheetml/2006/main" count="28" uniqueCount="26">
  <si>
    <t>N п/п</t>
  </si>
  <si>
    <t>Прізвище, імя, по батькові працівника</t>
  </si>
  <si>
    <t>Посада працівника</t>
  </si>
  <si>
    <t>Нараховано  (КЕКВ 2111)</t>
  </si>
  <si>
    <t>кількість відпрацьованих днів</t>
  </si>
  <si>
    <t>посадовий оклад</t>
  </si>
  <si>
    <t>надбавка за ранг</t>
  </si>
  <si>
    <t>надбавка за вислугу років</t>
  </si>
  <si>
    <t>премія за результатами роботи</t>
  </si>
  <si>
    <t>інші виплати (відрядження, лікарняні, тощо)</t>
  </si>
  <si>
    <t>Лемчак Володимир Олексійович</t>
  </si>
  <si>
    <t>Директор</t>
  </si>
  <si>
    <t>Миронюк Уляна Григорівна</t>
  </si>
  <si>
    <t>Заступник директора департаменту</t>
  </si>
  <si>
    <t>Сеник Галина Степанівна</t>
  </si>
  <si>
    <t>Разом нараховано</t>
  </si>
  <si>
    <t>Прибутковий податок</t>
  </si>
  <si>
    <t>Профспілка</t>
  </si>
  <si>
    <t>Військовий збір</t>
  </si>
  <si>
    <t>Аванс</t>
  </si>
  <si>
    <t>Разом утримано</t>
  </si>
  <si>
    <t>Сума для видачі</t>
  </si>
  <si>
    <t>Пасічник Галина Василівна</t>
  </si>
  <si>
    <t>Департамент соціальної політики облдержадміністрації</t>
  </si>
  <si>
    <t>ВИТЯГ З РОЗРАХУНКОВО-ПЛАТІЖНОЇ ВІДОМОСТІ</t>
  </si>
  <si>
    <t>Січень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</si>
</sst>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2"/>
      <color rgb="FF333333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30">
    <xf numFmtId="0" fontId="0" fillId="0" borderId="0" xfId="0"/>
    <xf numFmtId="0" fontId="1" fillId="0" borderId="1" xfId="1" applyFont="1" applyBorder="1" applyAlignment="1">
      <alignment wrapText="1"/>
    </xf>
    <xf numFmtId="0" fontId="5" fillId="0" borderId="7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/>
    </xf>
    <xf numFmtId="0" fontId="1" fillId="0" borderId="1" xfId="1" applyFont="1" applyBorder="1"/>
    <xf numFmtId="4" fontId="1" fillId="0" borderId="1" xfId="1" applyNumberFormat="1" applyFont="1" applyBorder="1"/>
    <xf numFmtId="17" fontId="0" fillId="0" borderId="0" xfId="0" applyNumberFormat="1"/>
    <xf numFmtId="4" fontId="1" fillId="0" borderId="1" xfId="0" applyNumberFormat="1" applyFont="1" applyBorder="1"/>
    <xf numFmtId="0" fontId="6" fillId="0" borderId="10" xfId="1" applyFont="1" applyBorder="1" applyAlignment="1">
      <alignment horizontal="center" vertical="center" wrapText="1"/>
    </xf>
    <xf numFmtId="4" fontId="2" fillId="0" borderId="1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5" fillId="0" borderId="10" xfId="1" applyFont="1" applyBorder="1" applyAlignment="1">
      <alignment horizontal="center" vertical="center" wrapText="1"/>
    </xf>
    <xf numFmtId="4" fontId="1" fillId="0" borderId="11" xfId="0" applyNumberFormat="1" applyFont="1" applyBorder="1"/>
    <xf numFmtId="4" fontId="1" fillId="0" borderId="11" xfId="1" applyNumberFormat="1" applyFont="1" applyBorder="1"/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 vertical="center"/>
    </xf>
    <xf numFmtId="49" fontId="9" fillId="0" borderId="0" xfId="2" applyNumberFormat="1" applyFont="1"/>
    <xf numFmtId="0" fontId="4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wrapText="1"/>
    </xf>
    <xf numFmtId="0" fontId="1" fillId="0" borderId="2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1000000}"/>
    <cellStyle name="Звичайний 3" xfId="2" xr:uid="{492C9262-6EEE-4D15-A29E-E97630C46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workbookViewId="0">
      <selection activeCell="F17" sqref="F17"/>
    </sheetView>
  </sheetViews>
  <sheetFormatPr defaultRowHeight="15" x14ac:dyDescent="0.25"/>
  <cols>
    <col min="2" max="2" width="24.7109375" customWidth="1"/>
    <col min="3" max="3" width="26" customWidth="1"/>
    <col min="4" max="4" width="19.5703125" customWidth="1"/>
    <col min="5" max="5" width="12.5703125" customWidth="1"/>
    <col min="6" max="6" width="15.42578125" customWidth="1"/>
    <col min="7" max="7" width="16.28515625" customWidth="1"/>
    <col min="8" max="8" width="14.7109375" customWidth="1"/>
    <col min="9" max="9" width="17" customWidth="1"/>
    <col min="10" max="10" width="14.140625" customWidth="1"/>
    <col min="11" max="11" width="13" customWidth="1"/>
    <col min="12" max="12" width="12.42578125" customWidth="1"/>
    <col min="13" max="13" width="13.42578125" customWidth="1"/>
    <col min="15" max="15" width="12.7109375" customWidth="1"/>
    <col min="16" max="16" width="11.42578125" customWidth="1"/>
  </cols>
  <sheetData>
    <row r="1" spans="1:16" ht="15.75" x14ac:dyDescent="0.25">
      <c r="A1" s="19" t="s">
        <v>23</v>
      </c>
    </row>
    <row r="2" spans="1:16" ht="15.75" x14ac:dyDescent="0.25">
      <c r="A2" s="20">
        <v>25925236</v>
      </c>
    </row>
    <row r="3" spans="1:16" ht="15.75" x14ac:dyDescent="0.25">
      <c r="A3" s="21" t="s">
        <v>24</v>
      </c>
    </row>
    <row r="4" spans="1:16" ht="15.75" x14ac:dyDescent="0.25">
      <c r="A4" s="22"/>
    </row>
    <row r="5" spans="1:16" ht="15.75" x14ac:dyDescent="0.25">
      <c r="A5" s="23" t="s">
        <v>25</v>
      </c>
      <c r="D5" s="6"/>
    </row>
    <row r="6" spans="1:16" ht="15.75" thickBot="1" x14ac:dyDescent="0.3"/>
    <row r="7" spans="1:16" ht="15.75" thickBot="1" x14ac:dyDescent="0.3">
      <c r="A7" s="26" t="s">
        <v>0</v>
      </c>
      <c r="B7" s="28" t="s">
        <v>1</v>
      </c>
      <c r="C7" s="28" t="s">
        <v>2</v>
      </c>
      <c r="D7" s="24" t="s">
        <v>3</v>
      </c>
      <c r="E7" s="25"/>
      <c r="F7" s="25"/>
      <c r="G7" s="25"/>
      <c r="H7" s="25"/>
      <c r="I7" s="25"/>
      <c r="J7" s="25"/>
      <c r="K7" s="10"/>
      <c r="L7" s="10"/>
      <c r="M7" s="10"/>
      <c r="N7" s="10"/>
      <c r="O7" s="10"/>
      <c r="P7" s="10"/>
    </row>
    <row r="8" spans="1:16" ht="63.75" thickBot="1" x14ac:dyDescent="0.3">
      <c r="A8" s="27"/>
      <c r="B8" s="29"/>
      <c r="C8" s="29"/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16" t="s">
        <v>9</v>
      </c>
      <c r="J8" s="8" t="s">
        <v>15</v>
      </c>
      <c r="K8" s="11" t="s">
        <v>16</v>
      </c>
      <c r="L8" s="10" t="s">
        <v>17</v>
      </c>
      <c r="M8" s="12" t="s">
        <v>18</v>
      </c>
      <c r="N8" s="10" t="s">
        <v>19</v>
      </c>
      <c r="O8" s="13" t="s">
        <v>20</v>
      </c>
      <c r="P8" s="13" t="s">
        <v>21</v>
      </c>
    </row>
    <row r="9" spans="1:16" ht="39.75" customHeight="1" x14ac:dyDescent="0.25">
      <c r="A9" s="3">
        <v>16</v>
      </c>
      <c r="B9" s="1" t="s">
        <v>10</v>
      </c>
      <c r="C9" s="4" t="s">
        <v>11</v>
      </c>
      <c r="D9" s="7">
        <v>22</v>
      </c>
      <c r="E9" s="7">
        <v>53021</v>
      </c>
      <c r="F9" s="7">
        <v>800</v>
      </c>
      <c r="G9" s="7">
        <v>15906.3</v>
      </c>
      <c r="H9" s="7">
        <v>0</v>
      </c>
      <c r="I9" s="17"/>
      <c r="J9" s="9">
        <f>SUM(E9:I9)</f>
        <v>69727.3</v>
      </c>
      <c r="K9" s="10">
        <v>14459.67</v>
      </c>
      <c r="L9" s="10">
        <v>803.32</v>
      </c>
      <c r="M9" s="10">
        <v>4016.58</v>
      </c>
      <c r="N9" s="10">
        <v>39700</v>
      </c>
      <c r="O9" s="14">
        <f>K9+L9+M9+N9</f>
        <v>58979.57</v>
      </c>
      <c r="P9" s="15">
        <f>J9-O9</f>
        <v>10747.730000000003</v>
      </c>
    </row>
    <row r="10" spans="1:16" ht="30" x14ac:dyDescent="0.25">
      <c r="A10" s="3">
        <v>21</v>
      </c>
      <c r="B10" s="1" t="s">
        <v>12</v>
      </c>
      <c r="C10" s="1" t="s">
        <v>13</v>
      </c>
      <c r="D10" s="5">
        <v>22</v>
      </c>
      <c r="E10" s="5">
        <v>50370</v>
      </c>
      <c r="F10" s="5">
        <v>800</v>
      </c>
      <c r="G10" s="5">
        <v>15111</v>
      </c>
      <c r="H10" s="5">
        <v>0</v>
      </c>
      <c r="I10" s="18">
        <v>0</v>
      </c>
      <c r="J10" s="9">
        <f>SUM(E10:I10)</f>
        <v>66281</v>
      </c>
      <c r="K10" s="10">
        <v>11930.58</v>
      </c>
      <c r="L10" s="10">
        <v>662.81</v>
      </c>
      <c r="M10" s="10">
        <v>3314.05</v>
      </c>
      <c r="N10" s="10">
        <f>13000+24700</f>
        <v>37700</v>
      </c>
      <c r="O10" s="14">
        <f t="shared" ref="O10" si="0">K10+L10+M10+N10</f>
        <v>53607.44</v>
      </c>
      <c r="P10" s="15">
        <f t="shared" ref="P10:P12" si="1">J10-O10</f>
        <v>12673.559999999998</v>
      </c>
    </row>
    <row r="11" spans="1:16" ht="30" x14ac:dyDescent="0.25">
      <c r="A11" s="3">
        <v>34</v>
      </c>
      <c r="B11" s="1" t="s">
        <v>14</v>
      </c>
      <c r="C11" s="1" t="s">
        <v>13</v>
      </c>
      <c r="D11" s="5">
        <v>19</v>
      </c>
      <c r="E11" s="5">
        <v>43501.36</v>
      </c>
      <c r="F11" s="5">
        <v>604.54999999999995</v>
      </c>
      <c r="G11" s="5">
        <v>13050.41</v>
      </c>
      <c r="H11" s="5">
        <v>0</v>
      </c>
      <c r="I11" s="18">
        <v>0</v>
      </c>
      <c r="J11" s="9">
        <f>SUM(E11:I11)</f>
        <v>57156.320000000007</v>
      </c>
      <c r="K11" s="10">
        <v>10288.14</v>
      </c>
      <c r="L11" s="10">
        <v>571.55999999999995</v>
      </c>
      <c r="M11" s="10">
        <v>2857.82</v>
      </c>
      <c r="N11" s="10">
        <f>11000+21000</f>
        <v>32000</v>
      </c>
      <c r="O11" s="14">
        <f>K11+L11+M11+N11</f>
        <v>45717.52</v>
      </c>
      <c r="P11" s="15">
        <f t="shared" si="1"/>
        <v>11438.80000000001</v>
      </c>
    </row>
    <row r="12" spans="1:16" ht="30.75" customHeight="1" x14ac:dyDescent="0.25">
      <c r="A12" s="10">
        <v>4</v>
      </c>
      <c r="B12" s="10" t="s">
        <v>22</v>
      </c>
      <c r="C12" s="11" t="s">
        <v>13</v>
      </c>
      <c r="D12" s="10">
        <v>22</v>
      </c>
      <c r="E12" s="10">
        <v>50370</v>
      </c>
      <c r="F12" s="10">
        <v>600</v>
      </c>
      <c r="G12" s="10">
        <v>7051.8</v>
      </c>
      <c r="H12" s="10">
        <v>0</v>
      </c>
      <c r="I12" s="10">
        <v>0</v>
      </c>
      <c r="J12" s="9">
        <f>SUM(E12:I12)</f>
        <v>58021.8</v>
      </c>
      <c r="K12" s="10">
        <v>10443.92</v>
      </c>
      <c r="L12" s="10">
        <v>580.22</v>
      </c>
      <c r="M12" s="10">
        <v>2901.09</v>
      </c>
      <c r="N12" s="10">
        <f>11000+22000</f>
        <v>33000</v>
      </c>
      <c r="O12" s="14">
        <f>K12+L12+M12+N12</f>
        <v>46925.229999999996</v>
      </c>
      <c r="P12" s="15">
        <f t="shared" si="1"/>
        <v>11096.570000000007</v>
      </c>
    </row>
  </sheetData>
  <mergeCells count="4">
    <mergeCell ref="D7:J7"/>
    <mergeCell ref="A7:A8"/>
    <mergeCell ref="B7:B8"/>
    <mergeCell ref="C7:C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січень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Департамент Соцполітики 1</cp:lastModifiedBy>
  <dcterms:created xsi:type="dcterms:W3CDTF">2025-04-04T06:47:05Z</dcterms:created>
  <dcterms:modified xsi:type="dcterms:W3CDTF">2026-03-05T14:52:19Z</dcterms:modified>
</cp:coreProperties>
</file>