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Зарплата Пліхтяк Гуменяк 2025рік\2023 рік\"/>
    </mc:Choice>
  </mc:AlternateContent>
  <xr:revisionPtr revIDLastSave="0" documentId="13_ncr:1_{F2B5742E-CC45-489B-8375-25FB9F24BF3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R11" i="1" l="1"/>
  <c r="R12" i="1"/>
  <c r="R14" i="1" l="1"/>
  <c r="K14" i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X12" i="1" s="1"/>
  <c r="W11" i="1"/>
  <c r="X11" i="1" s="1"/>
  <c r="X14" i="1" l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<sst xmlns="http://schemas.openxmlformats.org/spreadsheetml/2006/main" count="57" uniqueCount="39">
  <si>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</si>
  <si>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</si>
  <si>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</si>
  <si>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</si>
  <si>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</si>
  <si>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</si>
  <si>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</si>
  <si>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</si>
  <si>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</si>
  <si>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</si>
  <si>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</si>
  <si>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</si>
  <si>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</si>
  <si>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</si>
  <si>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</si>
  <si>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</si>
  <si>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</si>
  <si>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</si>
  <si>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</si>
  <si>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</si>
  <si>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</si>
  <si>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</si>
  <si>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</si>
  <si>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</si>
  <si>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</si>
  <si>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</si>
  <si>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</si>
  <si>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</si>
  <si>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</si>
  <si>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</si>
  <si>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</si>
  <si>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</si>
  <si>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</si>
  <si>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</si>
  <si>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</si>
  <si>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</si>
  <si>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>Премія щорічна оцінка</t>
  </si>
  <si>
    <t>серпень  2023</t>
  </si>
  <si>
    <t>серпень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</si>
</sst>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topLeftCell="L6" zoomScale="150" zoomScaleNormal="150" workbookViewId="0">
      <selection activeCell="V12" sqref="V12"/>
    </sheetView>
  </sheetViews>
  <sheetFormatPr defaultRowHeight="14.4" x14ac:dyDescent="0.3"/>
  <cols>
    <col min="18" max="18" width="11.33203125" customWidth="1"/>
    <col min="23" max="23" width="11.33203125" customWidth="1"/>
    <col min="24" max="24" width="10.88671875" customWidth="1"/>
  </cols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36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38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30</v>
      </c>
      <c r="D11" s="14" t="s">
        <v>31</v>
      </c>
      <c r="E11" s="15">
        <v>23</v>
      </c>
      <c r="F11" s="12">
        <v>11200</v>
      </c>
      <c r="G11" s="12">
        <v>700</v>
      </c>
      <c r="H11" s="12">
        <v>11200</v>
      </c>
      <c r="I11" s="12">
        <v>5600</v>
      </c>
      <c r="J11" s="12">
        <v>3360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f>F11+G11+H11+I11+J11+K11+L11+M11+N11+O11+P11+Q11</f>
        <v>32060</v>
      </c>
      <c r="S11" s="12">
        <v>320.60000000000002</v>
      </c>
      <c r="T11" s="12">
        <v>7000</v>
      </c>
      <c r="U11" s="12">
        <v>5770.8</v>
      </c>
      <c r="V11" s="12">
        <v>480.9</v>
      </c>
      <c r="W11" s="12">
        <f>V11+U11+T11+S11</f>
        <v>13572.300000000001</v>
      </c>
      <c r="X11" s="12">
        <f>R11-W11</f>
        <v>18487.699999999997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29</v>
      </c>
      <c r="D12" s="14" t="s">
        <v>28</v>
      </c>
      <c r="E12" s="15">
        <v>21</v>
      </c>
      <c r="F12" s="12">
        <v>9373.91</v>
      </c>
      <c r="G12" s="12">
        <v>669.57</v>
      </c>
      <c r="H12" s="12">
        <v>9373.91</v>
      </c>
      <c r="I12" s="12">
        <v>4686.96</v>
      </c>
      <c r="J12" s="12">
        <v>2812.17</v>
      </c>
      <c r="K12" s="12">
        <v>0</v>
      </c>
      <c r="L12" s="12">
        <v>0</v>
      </c>
      <c r="M12" s="12">
        <v>0</v>
      </c>
      <c r="N12" s="12">
        <v>2758.25</v>
      </c>
      <c r="O12" s="12">
        <v>0</v>
      </c>
      <c r="P12" s="12">
        <v>0</v>
      </c>
      <c r="Q12" s="12">
        <v>0</v>
      </c>
      <c r="R12" s="12">
        <f>F12+G12+H12+I12+J12+K12+L12+M12+N12+O12+P12+Q12</f>
        <v>29674.769999999997</v>
      </c>
      <c r="S12" s="12">
        <v>0</v>
      </c>
      <c r="T12" s="12">
        <v>8000</v>
      </c>
      <c r="U12" s="12">
        <v>5341.46</v>
      </c>
      <c r="V12" s="12">
        <v>445.12</v>
      </c>
      <c r="W12" s="12">
        <f>V12+U12+T12</f>
        <v>13786.58</v>
      </c>
      <c r="X12" s="12">
        <f>R12-W12</f>
        <v>15888.189999999997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44</v>
      </c>
      <c r="F14" s="21">
        <f t="shared" si="0"/>
        <v>20573.91</v>
      </c>
      <c r="G14" s="21">
        <f t="shared" si="0"/>
        <v>1369.5700000000002</v>
      </c>
      <c r="H14" s="21">
        <f t="shared" si="0"/>
        <v>20573.91</v>
      </c>
      <c r="I14" s="21">
        <f t="shared" si="0"/>
        <v>10286.959999999999</v>
      </c>
      <c r="J14" s="21">
        <f t="shared" si="0"/>
        <v>6172.17</v>
      </c>
      <c r="K14" s="21">
        <f>K11+K12</f>
        <v>0</v>
      </c>
      <c r="L14" s="21">
        <f t="shared" si="0"/>
        <v>0</v>
      </c>
      <c r="M14" s="21">
        <f t="shared" si="0"/>
        <v>0</v>
      </c>
      <c r="N14" s="21">
        <f t="shared" si="0"/>
        <v>2758.25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>
        <f t="shared" si="0"/>
        <v>61734.77</v>
      </c>
      <c r="S14" s="21">
        <f t="shared" si="0"/>
        <v>320.60000000000002</v>
      </c>
      <c r="T14" s="21">
        <f t="shared" si="0"/>
        <v>15000</v>
      </c>
      <c r="U14" s="21">
        <f t="shared" si="0"/>
        <v>11112.26</v>
      </c>
      <c r="V14" s="21">
        <f t="shared" si="0"/>
        <v>926.02</v>
      </c>
      <c r="W14" s="21">
        <f t="shared" si="0"/>
        <v>27358.880000000001</v>
      </c>
      <c r="X14" s="21">
        <f t="shared" si="0"/>
        <v>34375.889999999992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2" t="s">
        <v>31</v>
      </c>
      <c r="B18" s="42"/>
      <c r="C18" s="42"/>
      <c r="D18" s="42"/>
      <c r="E18" s="42"/>
      <c r="S18" s="42" t="s">
        <v>33</v>
      </c>
      <c r="T18" s="42"/>
      <c r="U18" s="42"/>
      <c r="V18" s="42"/>
    </row>
    <row r="20" spans="1:22" x14ac:dyDescent="0.3">
      <c r="A20" s="42" t="s">
        <v>32</v>
      </c>
      <c r="B20" s="42"/>
      <c r="C20" s="42"/>
      <c r="D20" s="42"/>
      <c r="E20" s="42"/>
      <c r="S20" s="42" t="s">
        <v>34</v>
      </c>
      <c r="T20" s="42"/>
      <c r="U20" s="42"/>
      <c r="V20" s="42"/>
    </row>
    <row r="22" spans="1:22" x14ac:dyDescent="0.3">
      <c r="A22" s="42" t="s">
        <v>35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5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2025-04-18T11:12:42Z</cp:lastPrinted>
  <dcterms:created xsi:type="dcterms:W3CDTF">2022-02-09T08:58:28Z</dcterms:created>
  <dcterms:modified xsi:type="dcterms:W3CDTF">2025-04-18T12:01:34Z</dcterms:modified>
</cp:coreProperties>
</file>