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5595" windowHeight="11574"/>
  </bookViews>
  <sheets>
    <sheet name="листопад" sheetId="2" r:id="rId1"/>
  </sheets>
  <definedNames>
    <definedName name="CHide">#REF!</definedName>
    <definedName name="CycleD">#REF!</definedName>
    <definedName name="CycleH">#REF!</definedName>
    <definedName name="CycleT">#REF!</definedName>
    <definedName name="CycleT1">#REF!</definedName>
    <definedName name="CycleT2">#REF!</definedName>
    <definedName name="CycleT3">#REF!</definedName>
    <definedName name="Detail">#REF!</definedName>
    <definedName name="DocSummery">#REF!</definedName>
    <definedName name="Header">#REF!</definedName>
    <definedName name="Hidden">#REF!</definedName>
    <definedName name="HideMark">#REF!</definedName>
    <definedName name="PageHead">#REF!</definedName>
    <definedName name="RCurrencyRow">#REF!</definedName>
    <definedName name="RText">#REF!</definedName>
    <definedName name="RText1">#REF!</definedName>
    <definedName name="Summery">#REF!</definedName>
    <definedName name="Summery1">#REF!</definedName>
    <definedName name="Title">#REF!</definedName>
    <definedName name="Total">#REF!</definedName>
    <definedName name="Total1">#REF!</definedName>
    <definedName name="Total2">#REF!</definedName>
    <definedName name="Валюта">#REF!</definedName>
    <definedName name="ВсегоДни">#REF!</definedName>
    <definedName name="ВсегоДолг">#REF!</definedName>
    <definedName name="ВсегоКВыдаче">#REF!</definedName>
    <definedName name="ВсегоСумма">#REF!</definedName>
    <definedName name="ВсегоЧас">#REF!</definedName>
    <definedName name="ДляОплаты">#REF!</definedName>
    <definedName name="ДниСкр">#REF!</definedName>
    <definedName name="ДокНомер">#REF!</definedName>
    <definedName name="Долг">#REF!</definedName>
    <definedName name="ДолгВал">#REF!</definedName>
    <definedName name="За">#REF!</definedName>
    <definedName name="Запуск_макроса_PageHead">#REF!</definedName>
    <definedName name="Запуск_макроса_разбиения_на_страницы">#REF!</definedName>
    <definedName name="ИтогДни">#REF!</definedName>
    <definedName name="ИтогДолг">#REF!</definedName>
    <definedName name="ИтогКвыдаче">#REF!</definedName>
    <definedName name="ИтогСумма">#REF!</definedName>
    <definedName name="ИтогЧас">#REF!</definedName>
    <definedName name="КВыдаче">#REF!</definedName>
    <definedName name="КВыдачеВал">#REF!</definedName>
    <definedName name="Курс">#REF!</definedName>
    <definedName name="НПП">#REF!</definedName>
    <definedName name="Период">#REF!</definedName>
    <definedName name="ПериодДни">#REF!</definedName>
    <definedName name="ПериодДолг">#REF!</definedName>
    <definedName name="ПериодКВыдаче">#REF!</definedName>
    <definedName name="ПериодСумма">#REF!</definedName>
    <definedName name="ПериодЧас">#REF!</definedName>
    <definedName name="Примечание">#REF!</definedName>
    <definedName name="Разрез">#REF!</definedName>
    <definedName name="Сумма">#REF!</definedName>
    <definedName name="СуммаВал">#REF!</definedName>
    <definedName name="СуммаСкр">#REF!</definedName>
    <definedName name="ФИО">#REF!</definedName>
    <definedName name="ЧасСкр">#REF!</definedName>
  </definedNames>
  <calcPr calcId="145621"/>
</workbook>
</file>

<file path=xl/calcChain.xml><?xml version="1.0" encoding="utf-8"?>
<calcChain xmlns="http://schemas.openxmlformats.org/spreadsheetml/2006/main">
  <c r="P14" i="2" l="1"/>
  <c r="P13" i="2"/>
  <c r="P12" i="2"/>
  <c r="O15" i="2" l="1"/>
  <c r="T15" i="2" l="1"/>
  <c r="S15" i="2"/>
  <c r="R15" i="2"/>
  <c r="Q15" i="2"/>
  <c r="N15" i="2"/>
  <c r="M15" i="2"/>
  <c r="L15" i="2"/>
  <c r="K15" i="2"/>
  <c r="J15" i="2"/>
  <c r="I15" i="2"/>
  <c r="H15" i="2"/>
  <c r="G15" i="2"/>
  <c r="F15" i="2"/>
  <c r="E15" i="2"/>
  <c r="U14" i="2"/>
  <c r="U13" i="2"/>
  <c r="U12" i="2"/>
  <c r="U15" i="2" l="1"/>
  <c r="V14" i="2"/>
  <c r="V13" i="2"/>
  <c r="P15" i="2"/>
  <c r="V12" i="2"/>
  <c r="V15" i="2" l="1"/>
</calcChain>
</file>

<file path=xl/sharedStrings.xml><?xml version="1.0" encoding="utf-8"?>
<sst xmlns="http://schemas.openxmlformats.org/spreadsheetml/2006/main" count="50" uniqueCount="33">
  <si>
    <t>Департамент агропромислового розвитку облдержадміністрації</t>
  </si>
  <si>
    <t>ВИТЯГ З РОЗРАХУНКОВО-ПЛАТІЖНОЇ ВІДОМОСТІ</t>
  </si>
  <si>
    <t>№з/п</t>
  </si>
  <si>
    <t>ПІБ</t>
  </si>
  <si>
    <t>Посада</t>
  </si>
  <si>
    <t>Посадовий оклад</t>
  </si>
  <si>
    <t>Ранг</t>
  </si>
  <si>
    <t xml:space="preserve">Вислуга років </t>
  </si>
  <si>
    <t>РАЗОМ нараховано</t>
  </si>
  <si>
    <t>Проф.внески</t>
  </si>
  <si>
    <t>аванс</t>
  </si>
  <si>
    <t>ПДФО</t>
  </si>
  <si>
    <t>РАЗОМ утримано</t>
  </si>
  <si>
    <t>СУМА ДО ВИДАЧІ</t>
  </si>
  <si>
    <t>Сума</t>
  </si>
  <si>
    <t>Заступник директора департаменту - начальник управління</t>
  </si>
  <si>
    <t>Надбавка</t>
  </si>
  <si>
    <t>Хамчич Алла Олександрівна</t>
  </si>
  <si>
    <t xml:space="preserve">Директор департаменту </t>
  </si>
  <si>
    <t>Премія</t>
  </si>
  <si>
    <t>Лікарняні 5 днів</t>
  </si>
  <si>
    <t>Сірко Володимир Олексійович</t>
  </si>
  <si>
    <t>Військо-вий збір</t>
  </si>
  <si>
    <t>Відп-рацьо-вано</t>
  </si>
  <si>
    <t>Дні</t>
  </si>
  <si>
    <t>Разом</t>
  </si>
  <si>
    <t xml:space="preserve"> Надбавка за секретність</t>
  </si>
  <si>
    <t>Індексація</t>
  </si>
  <si>
    <t>Торган Руслан Іванович</t>
  </si>
  <si>
    <t>Листопад 2025</t>
  </si>
  <si>
    <t>Матеріальна допомога для вирішення соціально-побутових питань</t>
  </si>
  <si>
    <t>Відпускні</t>
  </si>
  <si>
    <t>Компен-сація за дні невик. відпустки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</si>
</sst>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;;;"/>
    <numFmt numFmtId="165" formatCode="###0.00;\-###0.00;;"/>
  </numFmts>
  <fonts count="16">
    <font>
      <sz val="10"/>
      <name val="Arial Cyr"/>
      <family val="2"/>
      <charset val="204"/>
    </font>
    <font>
      <sz val="14"/>
      <name val="Arial"/>
      <family val="2"/>
      <charset val="204"/>
    </font>
    <font>
      <sz val="12"/>
      <name val="Times New Roman CYR"/>
      <family val="1"/>
      <charset val="204"/>
    </font>
    <font>
      <b/>
      <sz val="14"/>
      <name val="Times New Roman CYR"/>
      <family val="1"/>
      <charset val="204"/>
    </font>
    <font>
      <b/>
      <i/>
      <sz val="12"/>
      <name val="Arial"/>
      <family val="2"/>
      <charset val="204"/>
    </font>
    <font>
      <b/>
      <i/>
      <sz val="12"/>
      <name val="Times New Roman CYR"/>
      <family val="1"/>
      <charset val="204"/>
    </font>
    <font>
      <sz val="12"/>
      <name val="Arial Cyr"/>
      <family val="2"/>
      <charset val="204"/>
    </font>
    <font>
      <b/>
      <i/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2"/>
      <name val="Arial Cyr"/>
      <charset val="204"/>
    </font>
    <font>
      <b/>
      <sz val="10"/>
      <name val="Arial Cyr"/>
      <family val="2"/>
      <charset val="204"/>
    </font>
    <font>
      <b/>
      <sz val="14"/>
      <name val="Arial Cyr"/>
      <family val="2"/>
      <charset val="204"/>
    </font>
    <font>
      <b/>
      <sz val="9"/>
      <name val="Arial Cyr"/>
      <family val="2"/>
      <charset val="204"/>
    </font>
    <font>
      <sz val="10"/>
      <name val="Arial Cyr"/>
      <charset val="1"/>
    </font>
    <font>
      <b/>
      <sz val="8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Fill="1" applyAlignment="1">
      <alignment horizontal="left" vertical="top"/>
    </xf>
    <xf numFmtId="164" fontId="2" fillId="0" borderId="0" xfId="0" applyNumberFormat="1" applyFont="1" applyFill="1" applyAlignment="1">
      <alignment horizontal="left" vertical="center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164" fontId="5" fillId="0" borderId="0" xfId="0" applyNumberFormat="1" applyFont="1" applyFill="1" applyAlignment="1">
      <alignment horizontal="left" vertical="center"/>
    </xf>
    <xf numFmtId="0" fontId="5" fillId="0" borderId="0" xfId="0" applyFont="1" applyFill="1" applyAlignment="1">
      <alignment horizontal="left" vertical="top"/>
    </xf>
    <xf numFmtId="0" fontId="6" fillId="0" borderId="0" xfId="0" applyFont="1"/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/>
    </xf>
    <xf numFmtId="0" fontId="9" fillId="0" borderId="0" xfId="0" applyFont="1" applyFill="1" applyAlignment="1">
      <alignment horizontal="center" vertical="center"/>
    </xf>
    <xf numFmtId="0" fontId="10" fillId="0" borderId="0" xfId="0" applyFont="1"/>
    <xf numFmtId="0" fontId="0" fillId="0" borderId="0" xfId="0" applyFont="1" applyFill="1" applyAlignment="1">
      <alignment horizontal="left"/>
    </xf>
    <xf numFmtId="0" fontId="0" fillId="0" borderId="0" xfId="0" applyFont="1" applyFill="1" applyAlignment="1">
      <alignment horizontal="left" vertical="top"/>
    </xf>
    <xf numFmtId="0" fontId="0" fillId="0" borderId="0" xfId="0" applyFont="1" applyFill="1"/>
    <xf numFmtId="0" fontId="0" fillId="0" borderId="0" xfId="0" applyFont="1"/>
    <xf numFmtId="0" fontId="0" fillId="0" borderId="0" xfId="0" applyFont="1" applyFill="1" applyAlignment="1">
      <alignment vertical="top"/>
    </xf>
    <xf numFmtId="0" fontId="0" fillId="0" borderId="1" xfId="0" applyFill="1" applyBorder="1" applyAlignment="1">
      <alignment horizontal="left" vertical="top" wrapText="1"/>
    </xf>
    <xf numFmtId="1" fontId="0" fillId="0" borderId="1" xfId="0" applyNumberFormat="1" applyFont="1" applyFill="1" applyBorder="1" applyAlignment="1">
      <alignment horizontal="center" vertical="top"/>
    </xf>
    <xf numFmtId="2" fontId="0" fillId="0" borderId="1" xfId="0" applyNumberFormat="1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left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0" fillId="2" borderId="5" xfId="0" applyFont="1" applyFill="1" applyBorder="1"/>
    <xf numFmtId="49" fontId="11" fillId="2" borderId="6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right" vertical="top" wrapText="1"/>
    </xf>
    <xf numFmtId="2" fontId="14" fillId="0" borderId="6" xfId="0" applyNumberFormat="1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center" wrapText="1"/>
    </xf>
    <xf numFmtId="165" fontId="11" fillId="0" borderId="8" xfId="0" applyNumberFormat="1" applyFont="1" applyFill="1" applyBorder="1" applyAlignment="1">
      <alignment horizontal="center" vertical="top"/>
    </xf>
    <xf numFmtId="2" fontId="11" fillId="0" borderId="8" xfId="0" applyNumberFormat="1" applyFont="1" applyFill="1" applyBorder="1" applyAlignment="1">
      <alignment horizontal="center" vertical="top" wrapText="1"/>
    </xf>
    <xf numFmtId="2" fontId="11" fillId="0" borderId="9" xfId="0" applyNumberFormat="1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11" fillId="0" borderId="8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wrapText="1"/>
    </xf>
    <xf numFmtId="49" fontId="10" fillId="0" borderId="0" xfId="0" applyNumberFormat="1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7"/>
  <sheetViews>
    <sheetView tabSelected="1" workbookViewId="0">
      <selection activeCell="L11" sqref="L11"/>
    </sheetView>
  </sheetViews>
  <sheetFormatPr defaultRowHeight="13.1" customHeight="1"/>
  <cols>
    <col min="1" max="1" width="2.875" customWidth="1"/>
    <col min="2" max="2" width="14.25" customWidth="1"/>
    <col min="3" max="3" width="12.75" customWidth="1"/>
    <col min="4" max="4" width="5.75" customWidth="1"/>
    <col min="5" max="5" width="9.75" customWidth="1"/>
    <col min="6" max="6" width="8" customWidth="1"/>
    <col min="7" max="7" width="9" customWidth="1"/>
    <col min="8" max="8" width="8.875" customWidth="1"/>
    <col min="9" max="9" width="10.125" customWidth="1"/>
    <col min="10" max="10" width="8.25" customWidth="1"/>
    <col min="11" max="12" width="8.75" customWidth="1"/>
    <col min="13" max="13" width="8.25" customWidth="1"/>
    <col min="14" max="14" width="8.75" customWidth="1"/>
    <col min="15" max="15" width="9" customWidth="1"/>
    <col min="16" max="16" width="9.875" customWidth="1"/>
    <col min="17" max="17" width="7.25" customWidth="1"/>
    <col min="18" max="18" width="9.75" customWidth="1"/>
    <col min="19" max="19" width="8.375" customWidth="1"/>
    <col min="20" max="20" width="8.625" customWidth="1"/>
    <col min="21" max="21" width="10.375" customWidth="1"/>
  </cols>
  <sheetData>
    <row r="1" spans="1:23" ht="13.1" customHeight="1">
      <c r="A1" s="1"/>
      <c r="B1" s="2">
        <v>1</v>
      </c>
      <c r="C1" s="2"/>
      <c r="D1" s="3"/>
      <c r="E1" s="3"/>
      <c r="F1" s="3"/>
    </row>
    <row r="2" spans="1:23" ht="17.5" customHeight="1">
      <c r="A2" s="4" t="s">
        <v>0</v>
      </c>
      <c r="B2" s="5"/>
      <c r="C2" s="5"/>
      <c r="D2" s="6"/>
      <c r="E2" s="6"/>
      <c r="F2" s="6"/>
      <c r="G2" s="7"/>
      <c r="H2" s="7"/>
    </row>
    <row r="3" spans="1:23" ht="13.1" customHeight="1">
      <c r="A3" s="36">
        <v>33645091</v>
      </c>
      <c r="B3" s="36"/>
      <c r="C3" s="8"/>
      <c r="D3" s="9"/>
      <c r="E3" s="9"/>
      <c r="F3" s="9"/>
    </row>
    <row r="4" spans="1:23" ht="17.149999999999999" customHeight="1">
      <c r="A4" s="10"/>
      <c r="B4" s="10"/>
      <c r="C4" s="8"/>
      <c r="D4" s="9"/>
      <c r="E4" s="37" t="s">
        <v>1</v>
      </c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</row>
    <row r="5" spans="1:23" ht="8.15" customHeight="1">
      <c r="A5" s="10"/>
      <c r="B5" s="10"/>
      <c r="C5" s="8"/>
      <c r="D5" s="9"/>
      <c r="E5" s="9"/>
      <c r="F5" s="9"/>
      <c r="I5" s="11"/>
      <c r="J5" s="11"/>
      <c r="K5" s="11"/>
      <c r="L5" s="11"/>
      <c r="M5" s="11"/>
      <c r="N5" s="11"/>
      <c r="O5" s="11"/>
    </row>
    <row r="6" spans="1:23" ht="18.7" customHeight="1">
      <c r="A6" s="10"/>
      <c r="B6" s="40" t="s">
        <v>29</v>
      </c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</row>
    <row r="7" spans="1:23" ht="13.1" customHeight="1">
      <c r="A7" s="10"/>
      <c r="B7" s="10"/>
      <c r="C7" s="8"/>
      <c r="D7" s="9"/>
      <c r="E7" s="9"/>
      <c r="F7" s="9"/>
    </row>
    <row r="8" spans="1:23" ht="13.1" customHeight="1" thickBot="1">
      <c r="A8" s="12"/>
      <c r="B8" s="13"/>
      <c r="C8" s="13"/>
      <c r="D8" s="13"/>
      <c r="E8" s="13"/>
      <c r="F8" s="13"/>
    </row>
    <row r="9" spans="1:23" ht="116.35" customHeight="1">
      <c r="A9" s="23" t="s">
        <v>2</v>
      </c>
      <c r="B9" s="24" t="s">
        <v>3</v>
      </c>
      <c r="C9" s="24" t="s">
        <v>4</v>
      </c>
      <c r="D9" s="24" t="s">
        <v>23</v>
      </c>
      <c r="E9" s="24" t="s">
        <v>5</v>
      </c>
      <c r="F9" s="24" t="s">
        <v>6</v>
      </c>
      <c r="G9" s="24" t="s">
        <v>7</v>
      </c>
      <c r="H9" s="24" t="s">
        <v>16</v>
      </c>
      <c r="I9" s="24" t="s">
        <v>26</v>
      </c>
      <c r="J9" s="24" t="s">
        <v>19</v>
      </c>
      <c r="K9" s="24" t="s">
        <v>31</v>
      </c>
      <c r="L9" s="24" t="s">
        <v>32</v>
      </c>
      <c r="M9" s="24" t="s">
        <v>20</v>
      </c>
      <c r="N9" s="24" t="s">
        <v>30</v>
      </c>
      <c r="O9" s="24" t="s">
        <v>27</v>
      </c>
      <c r="P9" s="24" t="s">
        <v>8</v>
      </c>
      <c r="Q9" s="24" t="s">
        <v>9</v>
      </c>
      <c r="R9" s="24" t="s">
        <v>10</v>
      </c>
      <c r="S9" s="24" t="s">
        <v>11</v>
      </c>
      <c r="T9" s="24" t="s">
        <v>22</v>
      </c>
      <c r="U9" s="24" t="s">
        <v>12</v>
      </c>
      <c r="V9" s="25" t="s">
        <v>13</v>
      </c>
      <c r="W9" s="14"/>
    </row>
    <row r="10" spans="1:23" ht="13.95" customHeight="1">
      <c r="A10" s="26"/>
      <c r="B10" s="20"/>
      <c r="C10" s="20"/>
      <c r="D10" s="20" t="s">
        <v>24</v>
      </c>
      <c r="E10" s="20" t="s">
        <v>14</v>
      </c>
      <c r="F10" s="20" t="s">
        <v>14</v>
      </c>
      <c r="G10" s="20" t="s">
        <v>14</v>
      </c>
      <c r="H10" s="20" t="s">
        <v>14</v>
      </c>
      <c r="I10" s="20" t="s">
        <v>14</v>
      </c>
      <c r="J10" s="20" t="s">
        <v>14</v>
      </c>
      <c r="K10" s="20" t="s">
        <v>14</v>
      </c>
      <c r="L10" s="20" t="s">
        <v>14</v>
      </c>
      <c r="M10" s="20" t="s">
        <v>14</v>
      </c>
      <c r="N10" s="20" t="s">
        <v>14</v>
      </c>
      <c r="O10" s="20" t="s">
        <v>14</v>
      </c>
      <c r="P10" s="20" t="s">
        <v>14</v>
      </c>
      <c r="Q10" s="20" t="s">
        <v>14</v>
      </c>
      <c r="R10" s="20" t="s">
        <v>14</v>
      </c>
      <c r="S10" s="20" t="s">
        <v>14</v>
      </c>
      <c r="T10" s="20" t="s">
        <v>14</v>
      </c>
      <c r="U10" s="20" t="s">
        <v>14</v>
      </c>
      <c r="V10" s="27"/>
      <c r="W10" s="14"/>
    </row>
    <row r="11" spans="1:23" ht="15.8" customHeight="1">
      <c r="A11" s="28"/>
      <c r="B11" s="21"/>
      <c r="C11" s="21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9"/>
      <c r="W11" s="15"/>
    </row>
    <row r="12" spans="1:23" s="16" customFormat="1" ht="48.25" customHeight="1">
      <c r="A12" s="30">
        <v>1</v>
      </c>
      <c r="B12" s="17" t="s">
        <v>17</v>
      </c>
      <c r="C12" s="17" t="s">
        <v>18</v>
      </c>
      <c r="D12" s="18">
        <v>15</v>
      </c>
      <c r="E12" s="19">
        <v>23257.5</v>
      </c>
      <c r="F12" s="19">
        <v>600</v>
      </c>
      <c r="G12" s="19">
        <v>6977.25</v>
      </c>
      <c r="H12" s="19">
        <v>0</v>
      </c>
      <c r="I12" s="19">
        <v>2325.75</v>
      </c>
      <c r="J12" s="19">
        <v>6977.25</v>
      </c>
      <c r="K12" s="19">
        <v>25828.95</v>
      </c>
      <c r="L12" s="19">
        <v>25828.95</v>
      </c>
      <c r="M12" s="19">
        <v>0</v>
      </c>
      <c r="N12" s="19">
        <v>0</v>
      </c>
      <c r="O12" s="19">
        <v>99.92</v>
      </c>
      <c r="P12" s="19">
        <f>SUM(E12:O12)</f>
        <v>91895.569999999992</v>
      </c>
      <c r="Q12" s="19">
        <v>918.95</v>
      </c>
      <c r="R12" s="19">
        <v>55297.08</v>
      </c>
      <c r="S12" s="19">
        <v>16541.2</v>
      </c>
      <c r="T12" s="19">
        <v>4594.78</v>
      </c>
      <c r="U12" s="19">
        <f>SUM(Q12:T12)</f>
        <v>77352.009999999995</v>
      </c>
      <c r="V12" s="31">
        <f>P12-U12</f>
        <v>14543.559999999998</v>
      </c>
    </row>
    <row r="13" spans="1:23" s="16" customFormat="1" ht="69.8" customHeight="1">
      <c r="A13" s="30">
        <v>2</v>
      </c>
      <c r="B13" s="17" t="s">
        <v>28</v>
      </c>
      <c r="C13" s="17" t="s">
        <v>15</v>
      </c>
      <c r="D13" s="18">
        <v>20</v>
      </c>
      <c r="E13" s="19">
        <v>29460</v>
      </c>
      <c r="F13" s="19">
        <v>600</v>
      </c>
      <c r="G13" s="19">
        <v>8838</v>
      </c>
      <c r="H13" s="19">
        <v>0</v>
      </c>
      <c r="I13" s="19">
        <v>2946</v>
      </c>
      <c r="J13" s="19">
        <v>8838</v>
      </c>
      <c r="K13" s="19">
        <v>0</v>
      </c>
      <c r="L13" s="19">
        <v>0</v>
      </c>
      <c r="M13" s="19">
        <v>0</v>
      </c>
      <c r="N13" s="19">
        <v>0</v>
      </c>
      <c r="O13" s="19">
        <v>133.22999999999999</v>
      </c>
      <c r="P13" s="19">
        <f t="shared" ref="P13:P14" si="0">SUM(E13:O13)</f>
        <v>50815.23</v>
      </c>
      <c r="Q13" s="19">
        <v>508.15</v>
      </c>
      <c r="R13" s="19">
        <v>14744.73</v>
      </c>
      <c r="S13" s="19">
        <v>9146.74</v>
      </c>
      <c r="T13" s="19">
        <v>2540.7600000000002</v>
      </c>
      <c r="U13" s="19">
        <f>SUM(Q13:T13)</f>
        <v>26940.379999999997</v>
      </c>
      <c r="V13" s="31">
        <f>P13-U13</f>
        <v>23874.850000000006</v>
      </c>
    </row>
    <row r="14" spans="1:23" s="16" customFormat="1" ht="64.55" customHeight="1">
      <c r="A14" s="30">
        <v>3</v>
      </c>
      <c r="B14" s="17" t="s">
        <v>21</v>
      </c>
      <c r="C14" s="17" t="s">
        <v>15</v>
      </c>
      <c r="D14" s="18">
        <v>20</v>
      </c>
      <c r="E14" s="19">
        <v>29460</v>
      </c>
      <c r="F14" s="19">
        <v>500</v>
      </c>
      <c r="G14" s="19">
        <v>5302.8</v>
      </c>
      <c r="H14" s="19">
        <v>0</v>
      </c>
      <c r="I14" s="19">
        <v>0</v>
      </c>
      <c r="J14" s="19">
        <v>8838</v>
      </c>
      <c r="K14" s="19">
        <v>0</v>
      </c>
      <c r="L14" s="19">
        <v>0</v>
      </c>
      <c r="M14" s="19">
        <v>0</v>
      </c>
      <c r="N14" s="19">
        <v>35262.800000000003</v>
      </c>
      <c r="O14" s="19">
        <v>133.22999999999999</v>
      </c>
      <c r="P14" s="19">
        <f t="shared" si="0"/>
        <v>79496.83</v>
      </c>
      <c r="Q14" s="19">
        <v>794.97</v>
      </c>
      <c r="R14" s="19">
        <v>14744.73</v>
      </c>
      <c r="S14" s="19">
        <v>14309.43</v>
      </c>
      <c r="T14" s="19">
        <v>3974.84</v>
      </c>
      <c r="U14" s="19">
        <f>SUM(Q14:T14)</f>
        <v>33823.97</v>
      </c>
      <c r="V14" s="31">
        <f>P14-U14</f>
        <v>45672.86</v>
      </c>
    </row>
    <row r="15" spans="1:23" s="16" customFormat="1" ht="18" customHeight="1" thickBot="1">
      <c r="A15" s="32"/>
      <c r="B15" s="38" t="s">
        <v>25</v>
      </c>
      <c r="C15" s="38"/>
      <c r="D15" s="33"/>
      <c r="E15" s="34">
        <f>SUM(E12:E14)</f>
        <v>82177.5</v>
      </c>
      <c r="F15" s="34">
        <f t="shared" ref="F15:V15" si="1">SUM(F12:F14)</f>
        <v>1700</v>
      </c>
      <c r="G15" s="34">
        <f t="shared" si="1"/>
        <v>21118.05</v>
      </c>
      <c r="H15" s="34">
        <f t="shared" si="1"/>
        <v>0</v>
      </c>
      <c r="I15" s="34">
        <f t="shared" si="1"/>
        <v>5271.75</v>
      </c>
      <c r="J15" s="34">
        <f t="shared" si="1"/>
        <v>24653.25</v>
      </c>
      <c r="K15" s="34">
        <f t="shared" si="1"/>
        <v>25828.95</v>
      </c>
      <c r="L15" s="34">
        <f t="shared" si="1"/>
        <v>25828.95</v>
      </c>
      <c r="M15" s="34">
        <f t="shared" si="1"/>
        <v>0</v>
      </c>
      <c r="N15" s="34">
        <f t="shared" si="1"/>
        <v>35262.800000000003</v>
      </c>
      <c r="O15" s="34">
        <f t="shared" ref="O15" si="2">SUM(O12:O14)</f>
        <v>366.38</v>
      </c>
      <c r="P15" s="34">
        <f t="shared" si="1"/>
        <v>222207.63</v>
      </c>
      <c r="Q15" s="34">
        <f t="shared" si="1"/>
        <v>2222.0699999999997</v>
      </c>
      <c r="R15" s="34">
        <f t="shared" si="1"/>
        <v>84786.54</v>
      </c>
      <c r="S15" s="34">
        <f t="shared" si="1"/>
        <v>39997.370000000003</v>
      </c>
      <c r="T15" s="34">
        <f t="shared" si="1"/>
        <v>11110.380000000001</v>
      </c>
      <c r="U15" s="34">
        <f t="shared" si="1"/>
        <v>138116.35999999999</v>
      </c>
      <c r="V15" s="35">
        <f t="shared" si="1"/>
        <v>84091.27</v>
      </c>
    </row>
    <row r="16" spans="1:23" ht="15.8" customHeight="1">
      <c r="A16" s="39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14"/>
    </row>
    <row r="17" ht="11.25" customHeight="1"/>
  </sheetData>
  <mergeCells count="5">
    <mergeCell ref="A3:B3"/>
    <mergeCell ref="E4:S4"/>
    <mergeCell ref="B15:C15"/>
    <mergeCell ref="A16:V16"/>
    <mergeCell ref="B6:V6"/>
  </mergeCells>
  <pageMargins left="0.25" right="0.25" top="0.75" bottom="0.75" header="0.3" footer="0.3"/>
  <pageSetup paperSize="9" scale="7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листопад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2025-07-16T08:22:22Z</cp:lastPrinted>
  <dcterms:created xsi:type="dcterms:W3CDTF">2022-02-10T09:20:56Z</dcterms:created>
  <dcterms:modified xsi:type="dcterms:W3CDTF">2025-12-03T07:10:57Z</dcterms:modified>
</cp:coreProperties>
</file>