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пень" sheetId="1" state="visible" r:id="rId3"/>
  </sheets>
  <definedNames>
    <definedName function="false" hidden="false" localSheetId="0" name="_xlnm.Print_Titles" vbProcedure="false">липень!$13:$13</definedName>
    <definedName function="false" hidden="false" name="CHide" vbProcedure="false">#REF!</definedName>
    <definedName function="false" hidden="false" name="CycleD" vbProcedure="false">#REF!</definedName>
    <definedName function="false" hidden="false" name="CycleH" vbProcedure="false">#REF!</definedName>
    <definedName function="false" hidden="false" name="CycleT" vbProcedure="false">#REF!</definedName>
    <definedName function="false" hidden="false" name="CycleT1" vbProcedure="false">#REF!</definedName>
    <definedName function="false" hidden="false" name="CycleT2" vbProcedure="false">#REF!</definedName>
    <definedName function="false" hidden="false" name="CycleT3" vbProcedure="false">#REF!</definedName>
    <definedName function="false" hidden="false" name="Detail" vbProcedure="false">#REF!</definedName>
    <definedName function="false" hidden="false" name="DocSummery" vbProcedure="false">#REF!</definedName>
    <definedName function="false" hidden="false" name="Header" vbProcedure="false">#REF!</definedName>
    <definedName function="false" hidden="false" name="Hidden" vbProcedure="false">#REF!</definedName>
    <definedName function="false" hidden="false" name="HideMark" vbProcedure="false">#REF!</definedName>
    <definedName function="false" hidden="false" name="PageHead" vbProcedure="false">#REF!</definedName>
    <definedName function="false" hidden="false" name="RCurrencyRow" vbProcedure="false">#REF!</definedName>
    <definedName function="false" hidden="false" name="RText" vbProcedure="false">#REF!</definedName>
    <definedName function="false" hidden="false" name="RText1" vbProcedure="false">#REF!</definedName>
    <definedName function="false" hidden="false" name="Summery" vbProcedure="false">#REF!</definedName>
    <definedName function="false" hidden="false" name="Summery1" vbProcedure="false">#REF!</definedName>
    <definedName function="false" hidden="false" name="Title" vbProcedure="false">#REF!</definedName>
    <definedName function="false" hidden="false" name="Total" vbProcedure="false">#REF!</definedName>
    <definedName function="false" hidden="false" name="Total1" vbProcedure="false">#REF!</definedName>
    <definedName function="false" hidden="false" name="Total2" vbProcedure="false">#REF!</definedName>
    <definedName function="false" hidden="false" name="Валюта" vbProcedure="false">#REF!</definedName>
    <definedName function="false" hidden="false" name="ВсегоДни" vbProcedure="false">#REF!</definedName>
    <definedName function="false" hidden="false" name="ВсегоДолг" vbProcedure="false">#REF!</definedName>
    <definedName function="false" hidden="false" name="ВсегоКВыдаче" vbProcedure="false">#REF!</definedName>
    <definedName function="false" hidden="false" name="ВсегоСумма" vbProcedure="false">#REF!</definedName>
    <definedName function="false" hidden="false" name="ВсегоЧас" vbProcedure="false">#REF!</definedName>
    <definedName function="false" hidden="false" name="ДляОплаты" vbProcedure="false">#REF!</definedName>
    <definedName function="false" hidden="false" name="ДниСкр" vbProcedure="false">#REF!</definedName>
    <definedName function="false" hidden="false" name="ДокНомер" vbProcedure="false">#REF!</definedName>
    <definedName function="false" hidden="false" name="Долг" vbProcedure="false">#REF!</definedName>
    <definedName function="false" hidden="false" name="ДолгВал" vbProcedure="false">#REF!</definedName>
    <definedName function="false" hidden="false" name="За" vbProcedure="false">#REF!</definedName>
    <definedName function="false" hidden="false" name="Запуск_макроса_PageHead" vbProcedure="false">#REF!</definedName>
    <definedName function="false" hidden="false" name="Запуск_макроса_разбиения_на_страницы" vbProcedure="false">#REF!</definedName>
    <definedName function="false" hidden="false" name="ИтогДни" vbProcedure="false">#REF!</definedName>
    <definedName function="false" hidden="false" name="ИтогДолг" vbProcedure="false">#REF!</definedName>
    <definedName function="false" hidden="false" name="ИтогКвыдаче" vbProcedure="false">#REF!</definedName>
    <definedName function="false" hidden="false" name="ИтогСумма" vbProcedure="false">#REF!</definedName>
    <definedName function="false" hidden="false" name="ИтогЧас" vbProcedure="false">#REF!</definedName>
    <definedName function="false" hidden="false" name="КВыдаче" vbProcedure="false">#REF!</definedName>
    <definedName function="false" hidden="false" name="КВыдачеВал" vbProcedure="false">#REF!</definedName>
    <definedName function="false" hidden="false" name="Курс" vbProcedure="false">#REF!</definedName>
    <definedName function="false" hidden="false" name="НПП" vbProcedure="false">#REF!</definedName>
    <definedName function="false" hidden="false" name="Период" vbProcedure="false">#REF!</definedName>
    <definedName function="false" hidden="false" name="ПериодДни" vbProcedure="false">#REF!</definedName>
    <definedName function="false" hidden="false" name="ПериодДолг" vbProcedure="false">#REF!</definedName>
    <definedName function="false" hidden="false" name="ПериодКВыдаче" vbProcedure="false">#REF!</definedName>
    <definedName function="false" hidden="false" name="ПериодСумма" vbProcedure="false">#REF!</definedName>
    <definedName function="false" hidden="false" name="ПериодЧас" vbProcedure="false">#REF!</definedName>
    <definedName function="false" hidden="false" name="Примечание" vbProcedure="false">#REF!</definedName>
    <definedName function="false" hidden="false" name="Разрез" vbProcedure="false">#REF!</definedName>
    <definedName function="false" hidden="false" name="Сумма" vbProcedure="false">#REF!</definedName>
    <definedName function="false" hidden="false" name="СуммаВал" vbProcedure="false">#REF!</definedName>
    <definedName function="false" hidden="false" name="СуммаСкр" vbProcedure="false">#REF!</definedName>
    <definedName function="false" hidden="false" name="ФИО" vbProcedure="false">#REF!</definedName>
    <definedName function="false" hidden="false" name="ЧасСкр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<sst xmlns="http://schemas.openxmlformats.org/spreadsheetml/2006/main" count="56" uniqueCount="39">
  <si>
    <t xml:space="preserve">Додаток </t>
  </si>
  <si>
    <t xml:space="preserve">до листа департаменту освіти і науки</t>
  </si>
  <si>
    <t xml:space="preserve">Івано-Франківської облдержадміністрації</t>
  </si>
  <si>
    <t xml:space="preserve">від______________________№___________</t>
  </si>
  <si>
    <t xml:space="preserve">Департамент освіти і науки  облдержадміністрації</t>
  </si>
  <si>
    <t xml:space="preserve">ВИТЯГ З РОЗРАХУНКОВО-ПЛАТІЖНОЇ ВІДОМОСТІ</t>
  </si>
  <si>
    <t xml:space="preserve">листопад 2025 року</t>
  </si>
  <si>
    <t xml:space="preserve">№з/п</t>
  </si>
  <si>
    <t xml:space="preserve">Таб №</t>
  </si>
  <si>
    <t xml:space="preserve">ПІБ</t>
  </si>
  <si>
    <t xml:space="preserve">Посада</t>
  </si>
  <si>
    <t xml:space="preserve">відпрацьовано</t>
  </si>
  <si>
    <t xml:space="preserve">Посадовий оклад</t>
  </si>
  <si>
    <t xml:space="preserve">Ранг</t>
  </si>
  <si>
    <t xml:space="preserve"> Надб за високі досягнення у праці</t>
  </si>
  <si>
    <t xml:space="preserve">Вислуга років </t>
  </si>
  <si>
    <t xml:space="preserve">Премія</t>
  </si>
  <si>
    <t xml:space="preserve">Лікарняні перших 5 днів</t>
  </si>
  <si>
    <t xml:space="preserve">Лікарняні ФСС</t>
  </si>
  <si>
    <t xml:space="preserve">Відпустка</t>
  </si>
  <si>
    <t xml:space="preserve">Компенс. за не використану відпустку</t>
  </si>
  <si>
    <t xml:space="preserve">Матеріальна допомога на оздоровлення</t>
  </si>
  <si>
    <t xml:space="preserve">М/д для соц-поб питань</t>
  </si>
  <si>
    <t xml:space="preserve">Індексація</t>
  </si>
  <si>
    <t xml:space="preserve">РАЗОМ нараховано</t>
  </si>
  <si>
    <t xml:space="preserve">Проф.внески</t>
  </si>
  <si>
    <t xml:space="preserve">аванс</t>
  </si>
  <si>
    <t xml:space="preserve">ПДФО</t>
  </si>
  <si>
    <t xml:space="preserve">Військовий збір</t>
  </si>
  <si>
    <t xml:space="preserve">РАЗОМ утримано</t>
  </si>
  <si>
    <t xml:space="preserve">СУМА ДО ВИДАЧІ</t>
  </si>
  <si>
    <t xml:space="preserve">дні</t>
  </si>
  <si>
    <t xml:space="preserve">Сума</t>
  </si>
  <si>
    <t xml:space="preserve">листопад 2025 р.</t>
  </si>
  <si>
    <t xml:space="preserve">Кімакович Віктор Євстахійович</t>
  </si>
  <si>
    <t xml:space="preserve">Директор департаменту освіти і науки  облдержадміністрації</t>
  </si>
  <si>
    <t xml:space="preserve">Гаврилюк Ігор Олегович</t>
  </si>
  <si>
    <t xml:space="preserve">Заступникдиректора департаменту - начальник управління освіти і науки</t>
  </si>
  <si>
    <t xml:space="preserve">Разом по листу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</si>
</sst>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;;;"/>
    <numFmt numFmtId="166" formatCode="@"/>
    <numFmt numFmtId="167" formatCode="0"/>
    <numFmt numFmtId="168" formatCode="0.00"/>
    <numFmt numFmtId="169" formatCode="###0.00;\-###0.00;;"/>
  </numFmts>
  <fonts count="16">
    <font>
      <sz val="10"/>
      <name val="Arial Cyr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 val="true"/>
      <sz val="14"/>
      <name val="Times New Roman Cyr"/>
      <family val="1"/>
      <charset val="204"/>
    </font>
    <font>
      <b val="true"/>
      <i val="true"/>
      <sz val="12"/>
      <name val="Arial"/>
      <family val="2"/>
      <charset val="204"/>
    </font>
    <font>
      <b val="true"/>
      <i val="true"/>
      <sz val="12"/>
      <name val="Times New Roman CYR"/>
      <family val="1"/>
      <charset val="204"/>
    </font>
    <font>
      <sz val="12"/>
      <name val="Arial Cyr"/>
      <family val="2"/>
      <charset val="204"/>
    </font>
    <font>
      <b val="true"/>
      <i val="true"/>
      <sz val="10"/>
      <name val="Arial"/>
      <family val="2"/>
      <charset val="204"/>
    </font>
    <font>
      <sz val="10"/>
      <name val="Arial"/>
      <family val="2"/>
      <charset val="204"/>
    </font>
    <font>
      <b val="true"/>
      <sz val="10"/>
      <name val="Arial"/>
      <family val="2"/>
      <charset val="204"/>
    </font>
    <font>
      <b val="true"/>
      <sz val="12"/>
      <name val="Arial Cyr"/>
      <family val="0"/>
      <charset val="204"/>
    </font>
    <font>
      <b val="true"/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5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7" fontId="0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0" fillId="0" borderId="1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15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5" fillId="0" borderId="16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15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15" customHeight="true" zeroHeight="false" outlineLevelRow="0" outlineLevelCol="0"/>
  <cols>
    <col collapsed="false" customWidth="true" hidden="false" outlineLevel="0" max="2" min="1" style="0" width="4.28"/>
    <col collapsed="false" customWidth="true" hidden="false" outlineLevel="0" max="3" min="3" style="0" width="12.85"/>
    <col collapsed="false" customWidth="true" hidden="false" outlineLevel="0" max="4" min="4" style="0" width="20.85"/>
    <col collapsed="false" customWidth="true" hidden="false" outlineLevel="0" max="5" min="5" style="0" width="6.13"/>
    <col collapsed="false" customWidth="true" hidden="false" outlineLevel="0" max="6" min="6" style="0" width="11.42"/>
    <col collapsed="false" customWidth="true" hidden="false" outlineLevel="0" max="7" min="7" style="0" width="11.28"/>
    <col collapsed="false" customWidth="true" hidden="false" outlineLevel="0" max="8" min="8" style="0" width="16.56"/>
    <col collapsed="false" customWidth="true" hidden="false" outlineLevel="0" max="9" min="9" style="0" width="12.42"/>
    <col collapsed="false" customWidth="true" hidden="false" outlineLevel="0" max="10" min="10" style="0" width="10.85"/>
    <col collapsed="false" customWidth="true" hidden="false" outlineLevel="0" max="12" min="11" style="0" width="9.56"/>
    <col collapsed="false" customWidth="true" hidden="false" outlineLevel="0" max="13" min="13" style="0" width="8.41"/>
    <col collapsed="false" customWidth="true" hidden="false" outlineLevel="0" max="14" min="14" style="0" width="15.99"/>
    <col collapsed="false" customWidth="true" hidden="false" outlineLevel="0" max="15" min="15" style="0" width="14.28"/>
    <col collapsed="false" customWidth="true" hidden="false" outlineLevel="0" max="16" min="16" style="0" width="9.99"/>
    <col collapsed="false" customWidth="true" hidden="false" outlineLevel="0" max="17" min="17" style="0" width="8.14"/>
    <col collapsed="false" customWidth="true" hidden="false" outlineLevel="0" max="18" min="18" style="0" width="12.28"/>
    <col collapsed="false" customWidth="true" hidden="false" outlineLevel="0" max="19" min="19" style="0" width="7.28"/>
    <col collapsed="false" customWidth="true" hidden="false" outlineLevel="0" max="20" min="20" style="0" width="8.56"/>
    <col collapsed="false" customWidth="true" hidden="false" outlineLevel="0" max="21" min="21" style="0" width="11.28"/>
    <col collapsed="false" customWidth="true" hidden="false" outlineLevel="0" max="22" min="22" style="0" width="9.7"/>
    <col collapsed="false" customWidth="true" hidden="false" outlineLevel="0" max="23" min="23" style="0" width="11.28"/>
    <col collapsed="false" customWidth="true" hidden="false" outlineLevel="0" max="24" min="24" style="0" width="10.99"/>
  </cols>
  <sheetData>
    <row r="1" customFormat="false" ht="13.15" hidden="false" customHeight="true" outlineLevel="0" collapsed="false">
      <c r="U1" s="1" t="s">
        <v>0</v>
      </c>
    </row>
    <row r="2" customFormat="false" ht="13.15" hidden="false" customHeight="true" outlineLevel="0" collapsed="false">
      <c r="U2" s="1" t="s">
        <v>1</v>
      </c>
    </row>
    <row r="3" customFormat="false" ht="18" hidden="false" customHeight="true" outlineLevel="0" collapsed="false">
      <c r="U3" s="1" t="s">
        <v>2</v>
      </c>
    </row>
    <row r="4" customFormat="false" ht="13.15" hidden="false" customHeight="true" outlineLevel="0" collapsed="false">
      <c r="U4" s="1" t="s">
        <v>3</v>
      </c>
    </row>
    <row r="5" customFormat="false" ht="13.15" hidden="false" customHeight="true" outlineLevel="0" collapsed="false">
      <c r="A5" s="2"/>
      <c r="B5" s="2"/>
      <c r="C5" s="3" t="n">
        <v>1</v>
      </c>
      <c r="D5" s="3"/>
      <c r="E5" s="4"/>
      <c r="F5" s="4"/>
    </row>
    <row r="6" customFormat="false" ht="17.45" hidden="false" customHeight="true" outlineLevel="0" collapsed="false">
      <c r="A6" s="5" t="s">
        <v>4</v>
      </c>
      <c r="B6" s="5"/>
      <c r="C6" s="6"/>
      <c r="D6" s="6"/>
      <c r="E6" s="7"/>
      <c r="F6" s="7"/>
      <c r="G6" s="8"/>
    </row>
    <row r="7" customFormat="false" ht="13.15" hidden="false" customHeight="true" outlineLevel="0" collapsed="false">
      <c r="A7" s="9" t="n">
        <v>39356695</v>
      </c>
      <c r="B7" s="9"/>
      <c r="C7" s="9"/>
      <c r="D7" s="10"/>
      <c r="E7" s="11"/>
      <c r="F7" s="11"/>
    </row>
    <row r="8" customFormat="false" ht="16.9" hidden="false" customHeight="true" outlineLevel="0" collapsed="false">
      <c r="A8" s="12"/>
      <c r="B8" s="12"/>
      <c r="C8" s="12"/>
      <c r="D8" s="10"/>
      <c r="E8" s="11"/>
      <c r="F8" s="11"/>
      <c r="H8" s="13" t="s">
        <v>5</v>
      </c>
      <c r="I8" s="13"/>
      <c r="J8" s="13"/>
      <c r="K8" s="13"/>
      <c r="L8" s="13"/>
      <c r="M8" s="13"/>
      <c r="N8" s="13"/>
      <c r="O8" s="13"/>
    </row>
    <row r="9" customFormat="false" ht="7.9" hidden="false" customHeight="true" outlineLevel="0" collapsed="false">
      <c r="A9" s="12"/>
      <c r="B9" s="12"/>
      <c r="C9" s="12"/>
      <c r="D9" s="10"/>
      <c r="E9" s="11"/>
      <c r="F9" s="11"/>
      <c r="H9" s="13"/>
      <c r="I9" s="13"/>
      <c r="J9" s="13"/>
      <c r="K9" s="13"/>
      <c r="L9" s="13"/>
      <c r="M9" s="13"/>
      <c r="N9" s="13"/>
      <c r="O9" s="13"/>
    </row>
    <row r="10" customFormat="false" ht="18.6" hidden="false" customHeight="true" outlineLevel="0" collapsed="false">
      <c r="A10" s="12"/>
      <c r="B10" s="12"/>
      <c r="C10" s="12"/>
      <c r="D10" s="10"/>
      <c r="E10" s="11"/>
      <c r="F10" s="11"/>
      <c r="I10" s="14" t="s">
        <v>6</v>
      </c>
      <c r="J10" s="14"/>
      <c r="K10" s="15"/>
      <c r="L10" s="15"/>
      <c r="M10" s="15"/>
      <c r="N10" s="15"/>
      <c r="O10" s="15"/>
    </row>
    <row r="11" customFormat="false" ht="13.15" hidden="false" customHeight="true" outlineLevel="0" collapsed="false">
      <c r="A11" s="12"/>
      <c r="B11" s="12"/>
      <c r="C11" s="12"/>
      <c r="D11" s="10"/>
      <c r="E11" s="11"/>
      <c r="F11" s="11"/>
    </row>
    <row r="12" customFormat="false" ht="13.15" hidden="false" customHeight="true" outlineLevel="0" collapsed="false">
      <c r="A12" s="16"/>
      <c r="B12" s="16"/>
      <c r="C12" s="17"/>
      <c r="D12" s="17"/>
      <c r="E12" s="17"/>
      <c r="F12" s="17"/>
    </row>
    <row r="13" customFormat="false" ht="42" hidden="false" customHeight="true" outlineLevel="0" collapsed="false">
      <c r="A13" s="18" t="s">
        <v>7</v>
      </c>
      <c r="B13" s="19" t="s">
        <v>8</v>
      </c>
      <c r="C13" s="20" t="s">
        <v>9</v>
      </c>
      <c r="D13" s="21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22" t="s">
        <v>20</v>
      </c>
      <c r="O13" s="22" t="s">
        <v>21</v>
      </c>
      <c r="P13" s="22" t="s">
        <v>22</v>
      </c>
      <c r="Q13" s="22" t="s">
        <v>23</v>
      </c>
      <c r="R13" s="22" t="s">
        <v>24</v>
      </c>
      <c r="S13" s="22" t="s">
        <v>25</v>
      </c>
      <c r="T13" s="22" t="s">
        <v>26</v>
      </c>
      <c r="U13" s="22" t="s">
        <v>27</v>
      </c>
      <c r="V13" s="22" t="s">
        <v>28</v>
      </c>
      <c r="W13" s="22" t="s">
        <v>29</v>
      </c>
      <c r="X13" s="20" t="s">
        <v>30</v>
      </c>
      <c r="Y13" s="23"/>
    </row>
    <row r="14" customFormat="false" ht="13.9" hidden="false" customHeight="true" outlineLevel="0" collapsed="false">
      <c r="A14" s="24"/>
      <c r="B14" s="25"/>
      <c r="C14" s="26"/>
      <c r="D14" s="26"/>
      <c r="E14" s="26" t="s">
        <v>31</v>
      </c>
      <c r="F14" s="26" t="s">
        <v>32</v>
      </c>
      <c r="G14" s="26" t="s">
        <v>32</v>
      </c>
      <c r="H14" s="26" t="s">
        <v>32</v>
      </c>
      <c r="I14" s="26" t="s">
        <v>32</v>
      </c>
      <c r="J14" s="26" t="s">
        <v>32</v>
      </c>
      <c r="K14" s="26" t="s">
        <v>32</v>
      </c>
      <c r="L14" s="26" t="s">
        <v>32</v>
      </c>
      <c r="M14" s="26" t="s">
        <v>32</v>
      </c>
      <c r="N14" s="26" t="s">
        <v>32</v>
      </c>
      <c r="O14" s="26" t="s">
        <v>32</v>
      </c>
      <c r="P14" s="26" t="s">
        <v>32</v>
      </c>
      <c r="Q14" s="26" t="s">
        <v>32</v>
      </c>
      <c r="R14" s="26" t="s">
        <v>32</v>
      </c>
      <c r="S14" s="26" t="s">
        <v>32</v>
      </c>
      <c r="T14" s="26" t="s">
        <v>32</v>
      </c>
      <c r="U14" s="26" t="s">
        <v>32</v>
      </c>
      <c r="V14" s="26" t="s">
        <v>32</v>
      </c>
      <c r="W14" s="26" t="s">
        <v>32</v>
      </c>
      <c r="X14" s="26"/>
      <c r="Y14" s="23"/>
    </row>
    <row r="15" customFormat="false" ht="15.75" hidden="false" customHeight="true" outlineLevel="0" collapsed="false">
      <c r="A15" s="27"/>
      <c r="B15" s="28"/>
      <c r="C15" s="29" t="s">
        <v>33</v>
      </c>
      <c r="D15" s="29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1"/>
    </row>
    <row r="16" customFormat="false" ht="71.25" hidden="false" customHeight="true" outlineLevel="0" collapsed="false">
      <c r="A16" s="32" t="n">
        <v>1</v>
      </c>
      <c r="B16" s="33" t="n">
        <v>111</v>
      </c>
      <c r="C16" s="34" t="s">
        <v>34</v>
      </c>
      <c r="D16" s="34" t="s">
        <v>35</v>
      </c>
      <c r="E16" s="35" t="n">
        <v>20</v>
      </c>
      <c r="F16" s="36" t="n">
        <v>38763</v>
      </c>
      <c r="G16" s="36" t="n">
        <v>800</v>
      </c>
      <c r="H16" s="36"/>
      <c r="I16" s="36" t="n">
        <f aca="false">9303.12</f>
        <v>9303.12</v>
      </c>
      <c r="J16" s="36"/>
      <c r="K16" s="36"/>
      <c r="L16" s="36"/>
      <c r="M16" s="36"/>
      <c r="N16" s="36"/>
      <c r="O16" s="36"/>
      <c r="P16" s="36" t="n">
        <v>38763</v>
      </c>
      <c r="Q16" s="36" t="n">
        <v>133.23</v>
      </c>
      <c r="R16" s="36" t="n">
        <f aca="false">SUM(F16:Q16)</f>
        <v>87762.35</v>
      </c>
      <c r="S16" s="36" t="n">
        <f aca="false">R16*0.01</f>
        <v>877.6235</v>
      </c>
      <c r="T16" s="36" t="n">
        <v>15000</v>
      </c>
      <c r="U16" s="36" t="n">
        <f aca="false">R16*0.18</f>
        <v>15797.223</v>
      </c>
      <c r="V16" s="36" t="n">
        <f aca="false">R16*0.05</f>
        <v>4388.1175</v>
      </c>
      <c r="W16" s="36" t="n">
        <f aca="false">SUM(S16:V16)</f>
        <v>36062.964</v>
      </c>
      <c r="X16" s="36" t="n">
        <f aca="false">R16-W16</f>
        <v>51699.386</v>
      </c>
    </row>
    <row r="17" customFormat="false" ht="52.15" hidden="false" customHeight="true" outlineLevel="0" collapsed="false">
      <c r="A17" s="32" t="n">
        <v>2</v>
      </c>
      <c r="B17" s="33" t="n">
        <v>59</v>
      </c>
      <c r="C17" s="34" t="s">
        <v>36</v>
      </c>
      <c r="D17" s="34" t="s">
        <v>37</v>
      </c>
      <c r="E17" s="35" t="n">
        <v>20</v>
      </c>
      <c r="F17" s="36" t="n">
        <v>29215</v>
      </c>
      <c r="G17" s="36" t="n">
        <v>800</v>
      </c>
      <c r="H17" s="36"/>
      <c r="I17" s="36" t="n">
        <v>8764.5</v>
      </c>
      <c r="J17" s="36"/>
      <c r="K17" s="36"/>
      <c r="L17" s="36"/>
      <c r="M17" s="36"/>
      <c r="N17" s="36"/>
      <c r="O17" s="36"/>
      <c r="P17" s="36" t="n">
        <v>29215</v>
      </c>
      <c r="Q17" s="36" t="n">
        <v>133.23</v>
      </c>
      <c r="R17" s="36" t="n">
        <f aca="false">SUM(F17:Q17)</f>
        <v>68127.73</v>
      </c>
      <c r="S17" s="36"/>
      <c r="T17" s="36" t="n">
        <v>15000</v>
      </c>
      <c r="U17" s="36" t="n">
        <f aca="false">R17*0.18</f>
        <v>12262.9914</v>
      </c>
      <c r="V17" s="36" t="n">
        <f aca="false">R17*0.05</f>
        <v>3406.3865</v>
      </c>
      <c r="W17" s="36" t="n">
        <f aca="false">SUM(S17:V17)</f>
        <v>30669.3779</v>
      </c>
      <c r="X17" s="36" t="n">
        <f aca="false">R17-W17</f>
        <v>37458.3521</v>
      </c>
    </row>
    <row r="18" customFormat="false" ht="53.45" hidden="true" customHeight="true" outlineLevel="0" collapsed="false">
      <c r="A18" s="32"/>
      <c r="B18" s="33"/>
      <c r="C18" s="34"/>
      <c r="D18" s="34"/>
      <c r="E18" s="35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 t="n">
        <f aca="false">R18*0.18</f>
        <v>0</v>
      </c>
      <c r="V18" s="36" t="n">
        <f aca="false">R18*0.05</f>
        <v>0</v>
      </c>
      <c r="W18" s="36" t="n">
        <f aca="false">SUM(S18:V18)</f>
        <v>0</v>
      </c>
      <c r="X18" s="36" t="n">
        <f aca="false">R18-W18</f>
        <v>0</v>
      </c>
    </row>
    <row r="19" customFormat="false" ht="38.45" hidden="false" customHeight="true" outlineLevel="0" collapsed="false">
      <c r="A19" s="37"/>
      <c r="B19" s="38"/>
      <c r="C19" s="39" t="s">
        <v>38</v>
      </c>
      <c r="D19" s="39"/>
      <c r="E19" s="40"/>
      <c r="F19" s="41" t="n">
        <f aca="false">SUM(F16:F18)</f>
        <v>67978</v>
      </c>
      <c r="G19" s="41" t="n">
        <f aca="false">SUM(G16:G18)</f>
        <v>1600</v>
      </c>
      <c r="H19" s="41" t="n">
        <f aca="false">SUM(H16:H18)</f>
        <v>0</v>
      </c>
      <c r="I19" s="41" t="n">
        <f aca="false">SUM(I16:I18)</f>
        <v>18067.62</v>
      </c>
      <c r="J19" s="41" t="n">
        <f aca="false">SUM(J16:J18)</f>
        <v>0</v>
      </c>
      <c r="K19" s="41" t="n">
        <f aca="false">SUM(K16:K18)</f>
        <v>0</v>
      </c>
      <c r="L19" s="41" t="n">
        <f aca="false">SUM(L16:L18)</f>
        <v>0</v>
      </c>
      <c r="M19" s="41" t="n">
        <f aca="false">SUM(M16:M18)</f>
        <v>0</v>
      </c>
      <c r="N19" s="41" t="n">
        <f aca="false">N16+N17+N18</f>
        <v>0</v>
      </c>
      <c r="O19" s="41" t="n">
        <f aca="false">SUM(O16:O18)</f>
        <v>0</v>
      </c>
      <c r="P19" s="41"/>
      <c r="Q19" s="41" t="n">
        <f aca="false">SUM(Q16:Q18)</f>
        <v>266.46</v>
      </c>
      <c r="R19" s="41" t="n">
        <f aca="false">SUM(R16:R18)</f>
        <v>155890.08</v>
      </c>
      <c r="S19" s="41" t="n">
        <f aca="false">SUM(S16:S18)</f>
        <v>877.6235</v>
      </c>
      <c r="T19" s="41" t="n">
        <f aca="false">SUM(T16:T18)</f>
        <v>30000</v>
      </c>
      <c r="U19" s="41" t="n">
        <f aca="false">SUM(U16:U18)</f>
        <v>28060.2144</v>
      </c>
      <c r="V19" s="41" t="n">
        <f aca="false">SUM(V16:V18)</f>
        <v>7794.504</v>
      </c>
      <c r="W19" s="41" t="n">
        <f aca="false">SUM(W16:W18)</f>
        <v>66732.3419</v>
      </c>
      <c r="X19" s="41" t="n">
        <f aca="false">SUM(X16:X18)</f>
        <v>89157.7381</v>
      </c>
      <c r="Y19" s="23"/>
    </row>
    <row r="20" customFormat="false" ht="18" hidden="false" customHeight="true" outlineLevel="0" collapsed="false"/>
  </sheetData>
  <mergeCells count="3">
    <mergeCell ref="A7:C7"/>
    <mergeCell ref="I10:J10"/>
    <mergeCell ref="C19:D19"/>
  </mergeCells>
  <printOptions headings="false" gridLines="false" gridLinesSet="true" horizontalCentered="false" verticalCentered="false"/>
  <pageMargins left="0.39375" right="0.39375" top="0.7875" bottom="0.7875" header="0.511805555555556" footer="0.511811023622047"/>
  <pageSetup paperSize="9" scale="5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2003-05-15T10:58:21Z</dcterms:created>
  <dc:creator>User</dc:creator>
  <dc:description/>
  <dc:language>en-US</dc:language>
  <cp:lastModifiedBy>User</cp:lastModifiedBy>
  <cp:lastPrinted>2022-01-13T14:21:05Z</cp:lastPrinted>
  <dcterms:modified xsi:type="dcterms:W3CDTF">2026-01-22T08:33:39Z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