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4 рік\"/>
    </mc:Choice>
  </mc:AlternateContent>
  <xr:revisionPtr revIDLastSave="0" documentId="13_ncr:1_{6F1137FF-3037-4033-8618-5754707E2E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<sst xmlns="http://schemas.openxmlformats.org/spreadsheetml/2006/main" count="57" uniqueCount="39">
  <si>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</si>
  <si>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</si>
  <si>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</si>
  <si>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</si>
  <si>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</si>
  <si>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</si>
  <si>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</si>
  <si>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</si>
  <si>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</si>
  <si>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</si>
  <si>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</si>
  <si>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</si>
  <si>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</si>
  <si>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</si>
  <si>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</si>
  <si>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</si>
  <si>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</si>
  <si>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</si>
  <si>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</si>
  <si>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</si>
  <si>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</si>
  <si>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</si>
  <si>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</si>
  <si>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</si>
  <si>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</si>
  <si>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</si>
  <si>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</si>
  <si>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</si>
  <si>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</si>
  <si>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</si>
  <si>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</si>
  <si>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</si>
  <si>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</si>
  <si>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</si>
  <si>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</si>
  <si>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</si>
  <si>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</si>
  <si>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квітень  2024</t>
  </si>
  <si>
    <t>квітень 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</si>
</sst>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K9" zoomScale="150" zoomScaleNormal="150" workbookViewId="0">
      <selection activeCell="T12" sqref="T12"/>
    </sheetView>
  </sheetViews>
  <sheetFormatPr defaultRowHeight="14.4" x14ac:dyDescent="0.3"/>
  <cols>
    <col min="18" max="18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22</v>
      </c>
      <c r="F11" s="12">
        <v>36179</v>
      </c>
      <c r="G11" s="12">
        <v>700</v>
      </c>
      <c r="H11" s="12">
        <v>0</v>
      </c>
      <c r="I11" s="12">
        <v>10853.7</v>
      </c>
      <c r="J11" s="12">
        <v>10853.7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f>F11+G11+H11+I11+J11+K11+L11+M11+N11+O11+P11+Q11</f>
        <v>58586.399999999994</v>
      </c>
      <c r="S11" s="12">
        <v>585.86</v>
      </c>
      <c r="T11" s="12">
        <v>20000</v>
      </c>
      <c r="U11" s="12">
        <v>10545.55</v>
      </c>
      <c r="V11" s="12">
        <v>878.8</v>
      </c>
      <c r="W11" s="12">
        <f>V11+U11+T11+S11</f>
        <v>32010.21</v>
      </c>
      <c r="X11" s="12">
        <f>R11-W11</f>
        <v>26576.189999999995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21</v>
      </c>
      <c r="F12" s="12">
        <v>32807.730000000003</v>
      </c>
      <c r="G12" s="12">
        <v>668.18</v>
      </c>
      <c r="H12" s="12">
        <v>0</v>
      </c>
      <c r="I12" s="12">
        <v>9842.32</v>
      </c>
      <c r="J12" s="12">
        <v>9842.32</v>
      </c>
      <c r="K12" s="12">
        <v>0</v>
      </c>
      <c r="L12" s="12">
        <v>0</v>
      </c>
      <c r="M12" s="12">
        <v>0</v>
      </c>
      <c r="N12" s="12">
        <v>1231.6600000000001</v>
      </c>
      <c r="O12" s="12">
        <v>45381</v>
      </c>
      <c r="P12" s="12">
        <v>0</v>
      </c>
      <c r="Q12" s="12">
        <v>0</v>
      </c>
      <c r="R12" s="12">
        <f>F12+G12+H12+I12+J12+K12+L12+M12+N12+O12+P12+Q12</f>
        <v>99773.21</v>
      </c>
      <c r="S12" s="12">
        <v>0</v>
      </c>
      <c r="T12" s="12">
        <v>19000</v>
      </c>
      <c r="U12" s="12">
        <v>17959.18</v>
      </c>
      <c r="V12" s="12">
        <v>1496.6</v>
      </c>
      <c r="W12" s="12">
        <f>V12+U12+T12</f>
        <v>38455.78</v>
      </c>
      <c r="X12" s="12">
        <f>R12-W12</f>
        <v>61317.430000000008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43</v>
      </c>
      <c r="F14" s="21">
        <f t="shared" si="0"/>
        <v>68986.73000000001</v>
      </c>
      <c r="G14" s="21">
        <f t="shared" si="0"/>
        <v>1368.1799999999998</v>
      </c>
      <c r="H14" s="21">
        <f t="shared" si="0"/>
        <v>0</v>
      </c>
      <c r="I14" s="21">
        <f t="shared" si="0"/>
        <v>20696.02</v>
      </c>
      <c r="J14" s="21">
        <f t="shared" si="0"/>
        <v>20696.02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1231.6600000000001</v>
      </c>
      <c r="O14" s="21">
        <f t="shared" si="0"/>
        <v>45381</v>
      </c>
      <c r="P14" s="21">
        <f t="shared" si="0"/>
        <v>0</v>
      </c>
      <c r="Q14" s="21">
        <f t="shared" si="0"/>
        <v>0</v>
      </c>
      <c r="R14" s="21">
        <f t="shared" si="0"/>
        <v>158359.60999999999</v>
      </c>
      <c r="S14" s="21">
        <f t="shared" si="0"/>
        <v>585.86</v>
      </c>
      <c r="T14" s="21">
        <f t="shared" si="0"/>
        <v>39000</v>
      </c>
      <c r="U14" s="21">
        <f t="shared" si="0"/>
        <v>28504.73</v>
      </c>
      <c r="V14" s="21">
        <f t="shared" si="0"/>
        <v>2375.3999999999996</v>
      </c>
      <c r="W14" s="21">
        <f t="shared" si="0"/>
        <v>70465.989999999991</v>
      </c>
      <c r="X14" s="21">
        <f t="shared" si="0"/>
        <v>87893.62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2025-04-18T07:50:41Z</cp:lastPrinted>
  <dcterms:created xsi:type="dcterms:W3CDTF">2022-02-09T08:58:28Z</dcterms:created>
  <dcterms:modified xsi:type="dcterms:W3CDTF">2025-04-18T08:04:46Z</dcterms:modified>
</cp:coreProperties>
</file>