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0" yWindow="0" windowWidth="15450" windowHeight="8190" activeTab="0"/>
  </bookViews>
  <sheets>
    <sheet name="січень" sheetId="8" r:id="rId3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січень!$13:$13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fullCalcOnLoad="1"/>
</workbook>
</file>

<file path=xl/calcChain.xml><?xml version="1.0" encoding="utf-8"?>
<calcChain xmlns="http://schemas.openxmlformats.org/spreadsheetml/2006/main">
  <c r="Q16" i="8" l="1"/>
</calcChain>
</file>

<file path=xl/sharedStrings.xml><?xml version="1.0" encoding="utf-8"?>
<sst xmlns="http://schemas.openxmlformats.org/spreadsheetml/2006/main" count="53" uniqueCount="37">
  <si>
    <t>№з/п</t>
  </si>
  <si>
    <t>СУМА ДО ВИДАЧІ</t>
  </si>
  <si>
    <t>Сума</t>
  </si>
  <si>
    <t>РАЗОМ нараховано</t>
  </si>
  <si>
    <t>аванс</t>
  </si>
  <si>
    <t>ПДФО</t>
  </si>
  <si>
    <t>РАЗОМ утримано</t>
  </si>
  <si>
    <t>Проф.внески</t>
  </si>
  <si>
    <t>Індексація</t>
  </si>
  <si>
    <t>ПІБ</t>
  </si>
  <si>
    <t>відпрацьовано</t>
  </si>
  <si>
    <t>дні</t>
  </si>
  <si>
    <t>Посада</t>
  </si>
  <si>
    <t>Таб №</t>
  </si>
  <si>
    <t>М/д для соц-поб питань</t>
  </si>
  <si>
    <t>Військовий збір</t>
  </si>
  <si>
    <t>ВИТЯГ З РОЗРАХУНКОВО-ПЛАТІЖНОЇ ВІДОМОСТІ</t>
  </si>
  <si>
    <t>Разом по листу</t>
  </si>
  <si>
    <t>Посадовий оклад</t>
  </si>
  <si>
    <t>Ранг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</si>
  <si>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</si>
  <si>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</si>
  <si>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</si>
  <si>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</si>
  <si>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 xml:space="preserve">Додаток </t>
  </si>
  <si>
    <t>від______________________№___________</t>
  </si>
  <si>
    <t>Оклієвич Орест Євгенійович</t>
  </si>
  <si>
    <t>Лисейко Костянтин Володимирович</t>
  </si>
  <si>
    <t>Начальник управління спорту та молодіжної політики облдержадміністрації</t>
  </si>
  <si>
    <t>Заступник начальника управління - начальник відділу спортивно-масової роботи, розвитку олімпійських та неолімпійських видів спорту</t>
  </si>
  <si>
    <t>Управління спорту та молодіжної політики облдержадміністрації</t>
  </si>
  <si>
    <t>політики  облдержадміністрації</t>
  </si>
  <si>
    <t xml:space="preserve">до листа управління спорту та молодіжної </t>
  </si>
  <si>
    <t>Премія за щорічне оцінювання</t>
  </si>
  <si>
    <t>Вислуга років</t>
  </si>
  <si>
    <t>березень 2024 року</t>
  </si>
  <si>
    <t>Премія</t>
  </si>
</sst>
</file>

<file path=xl/styles.xml><?xml version="1.0" encoding="utf-8"?>
<styleSheet xmlns="http://schemas.openxmlformats.org/spreadsheetml/2006/main">
  <numFmts count="28">
    <numFmt numFmtId="5" formatCode="#,##0\ &quot;₴&quot;;\-#,##0\ &quot;₴&quot;"/>
    <numFmt numFmtId="6" formatCode="#,##0\ &quot;₴&quot;;[Red]\-#,##0\ &quot;₴&quot;"/>
    <numFmt numFmtId="7" formatCode="#,##0.00\ &quot;₴&quot;;\-#,##0.00\ &quot;₴&quot;"/>
    <numFmt numFmtId="8" formatCode="#,##0.00\ &quot;₴&quot;;[Red]\-#,##0.00\ &quot;₴&quot;"/>
    <numFmt numFmtId="42" formatCode="_-* #,##0\ &quot;₴&quot;_-;\-* #,##0\ &quot;₴&quot;_-;_-* &quot;-&quot;\ &quot;₴&quot;_-;_-@_-"/>
    <numFmt numFmtId="41" formatCode="_-* #,##0\ _₴_-;\-* #,##0\ _₴_-;_-* &quot;-&quot;\ _₴_-;_-@_-"/>
    <numFmt numFmtId="44" formatCode="_-* #,##0.00\ &quot;₴&quot;_-;\-* #,##0.00\ &quot;₴&quot;_-;_-* &quot;-&quot;??\ &quot;₴&quot;_-;_-@_-"/>
    <numFmt numFmtId="43" formatCode="_-* #,##0.00\ _₴_-;\-* #,##0.00\ _₴_-;_-* &quot;-&quot;??\ _₴_-;_-@_-"/>
    <numFmt numFmtId="164" formatCode="#,##0&quot;₴&quot;;\-#,##0&quot;₴&quot;"/>
    <numFmt numFmtId="165" formatCode="#,##0&quot;₴&quot;;[Red]\-#,##0&quot;₴&quot;"/>
    <numFmt numFmtId="166" formatCode="#,##0.00&quot;₴&quot;;\-#,##0.00&quot;₴&quot;"/>
    <numFmt numFmtId="167" formatCode="#,##0.00&quot;₴&quot;;[Red]\-#,##0.00&quot;₴&quot;"/>
    <numFmt numFmtId="168" formatCode="_-* #,##0&quot;₴&quot;_-;\-* #,##0&quot;₴&quot;_-;_-* &quot;-&quot;&quot;₴&quot;_-;_-@_-"/>
    <numFmt numFmtId="169" formatCode="_-* #,##0_₴_-;\-* #,##0_₴_-;_-* &quot;-&quot;_₴_-;_-@_-"/>
    <numFmt numFmtId="170" formatCode="_-* #,##0.00&quot;₴&quot;_-;\-* #,##0.00&quot;₴&quot;_-;_-* &quot;-&quot;??&quot;₴&quot;_-;_-@_-"/>
    <numFmt numFmtId="171" formatCode="_-* #,##0.00_₴_-;\-* #,##0.00_₴_-;_-* &quot;-&quot;??_₴_-;_-@_-"/>
    <numFmt numFmtId="172" formatCode="#,##0&quot;р.&quot;;\-#,##0&quot;р.&quot;"/>
    <numFmt numFmtId="173" formatCode="#,##0&quot;р.&quot;;[Red]\-#,##0&quot;р.&quot;"/>
    <numFmt numFmtId="174" formatCode="#,##0.00&quot;р.&quot;;\-#,##0.00&quot;р.&quot;"/>
    <numFmt numFmtId="175" formatCode="#,##0.00&quot;р.&quot;;[Red]\-#,##0.00&quot;р.&quot;"/>
    <numFmt numFmtId="176" formatCode="_-* #,##0&quot;р.&quot;_-;\-* #,##0&quot;р.&quot;_-;_-* &quot;-&quot;&quot;р.&quot;_-;_-@_-"/>
    <numFmt numFmtId="177" formatCode="_-* #,##0_р_._-;\-* #,##0_р_._-;_-* &quot;-&quot;_р_._-;_-@_-"/>
    <numFmt numFmtId="178" formatCode="_-* #,##0.00&quot;р.&quot;_-;\-* #,##0.00&quot;р.&quot;_-;_-* &quot;-&quot;??&quot;р.&quot;_-;_-@_-"/>
    <numFmt numFmtId="179" formatCode="_-* #,##0.00_р_._-;\-* #,##0.00_р_._-;_-* &quot;-&quot;??_р_._-;_-@_-"/>
    <numFmt numFmtId="180" formatCode=";;;"/>
    <numFmt numFmtId="181" formatCode="###0.00;\-###0.00;;"/>
    <numFmt numFmtId="182" formatCode="0.000"/>
    <numFmt numFmtId="183" formatCode="0.0"/>
  </numFmts>
  <fonts count="47">
    <font>
      <sz val="10"/>
      <name val="Arial Cyr"/>
      <family val="2"/>
      <charset val="204"/>
    </font>
    <font>
      <sz val="10"/>
      <name val="Arial"/>
      <family val="0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family val="0"/>
      <charset val="204"/>
    </font>
    <font>
      <b/>
      <i/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medium">
        <color indexed="8"/>
      </left>
      <right style="thin">
        <color indexed="8"/>
      </right>
      <top style="medium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 style="medium">
        <color indexed="8"/>
      </top>
      <bottom>
        <color indexed="0"/>
      </bottom>
    </border>
    <border>
      <left style="thin">
        <color indexed="8"/>
      </left>
      <right>
        <color indexed="0"/>
      </right>
      <top style="medium">
        <color indexed="8"/>
      </top>
      <bottom style="thin">
        <color indexed="8"/>
      </bottom>
    </border>
    <border>
      <left style="thin">
        <color indexed="8"/>
      </left>
      <right>
        <color indexed="0"/>
      </right>
      <top style="medium">
        <color indexed="8"/>
      </top>
      <bottom>
        <color indexed="0"/>
      </bottom>
    </border>
    <border>
      <left>
        <color indexed="0"/>
      </left>
      <right style="thin">
        <color indexed="8"/>
      </right>
      <top style="medium">
        <color indexed="8"/>
      </top>
      <bottom>
        <color indexed="0"/>
      </bottom>
    </border>
    <border>
      <left style="medium">
        <color indexed="8"/>
      </left>
      <right style="thin">
        <color indexed="8"/>
      </right>
      <top>
        <color indexed="0"/>
      </top>
      <bottom style="medium">
        <color indexed="8"/>
      </bottom>
    </border>
    <border>
      <left style="thin">
        <color indexed="8"/>
      </left>
      <right style="thin">
        <color indexed="8"/>
      </right>
      <top>
        <color indexed="0"/>
      </top>
      <bottom style="medium">
        <color indexed="8"/>
      </bottom>
    </border>
    <border>
      <left>
        <color indexed="0"/>
      </left>
      <right style="thin">
        <color indexed="8"/>
      </right>
      <top>
        <color indexed="0"/>
      </top>
      <bottom style="medium">
        <color indexed="8"/>
      </bottom>
    </border>
    <border>
      <left style="medium">
        <color indexed="8"/>
      </left>
      <right>
        <color indexed="0"/>
      </right>
      <top style="medium">
        <color indexed="8"/>
      </top>
      <bottom style="medium">
        <color indexed="8"/>
      </bottom>
    </border>
    <border>
      <left>
        <color indexed="0"/>
      </left>
      <right>
        <color indexed="0"/>
      </right>
      <top style="medium">
        <color indexed="8"/>
      </top>
      <bottom style="medium">
        <color indexed="8"/>
      </bottom>
    </border>
    <border>
      <left style="medium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 style="thin">
        <color indexed="8"/>
      </left>
      <right style="thin">
        <color indexed="8"/>
      </right>
      <top style="thin">
        <color indexed="8"/>
      </top>
      <bottom>
        <color indexed="0"/>
      </bottom>
    </border>
    <border>
      <left>
        <color indexed="0"/>
      </left>
      <right style="thin">
        <color indexed="8"/>
      </right>
      <top style="thin">
        <color indexed="8"/>
      </top>
      <bottom>
        <color indexed="0"/>
      </bottom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</border>
    <border>
      <left>
        <color indexed="0"/>
      </left>
      <right style="thin">
        <color indexed="8"/>
      </right>
      <top style="medium">
        <color auto="1"/>
      </top>
      <bottom style="medium">
        <color auto="1"/>
      </bottom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</border>
    <border>
      <left style="thin">
        <color indexed="8"/>
      </left>
      <right>
        <color indexed="0"/>
      </right>
      <top style="medium">
        <color auto="1"/>
      </top>
      <bottom style="medium">
        <color auto="1"/>
      </bottom>
    </border>
  </borders>
  <cellStyleXfs count="47">
    <xf numFmtId="0" fontId="0" fillId="0" borderId="0">
      <alignment/>
      <protection/>
    </xf>
    <xf numFmtId="0" fontId="46" fillId="2" borderId="0" applyNumberFormat="0" applyBorder="0" applyAlignment="0" applyProtection="0">
      <alignment/>
    </xf>
    <xf numFmtId="0" fontId="46" fillId="3" borderId="0" applyNumberFormat="0" applyBorder="0" applyAlignment="0" applyProtection="0">
      <alignment/>
    </xf>
    <xf numFmtId="0" fontId="46" fillId="4" borderId="0" applyNumberFormat="0" applyBorder="0" applyAlignment="0" applyProtection="0">
      <alignment/>
    </xf>
    <xf numFmtId="0" fontId="46" fillId="5" borderId="0" applyNumberFormat="0" applyBorder="0" applyAlignment="0" applyProtection="0">
      <alignment/>
    </xf>
    <xf numFmtId="0" fontId="46" fillId="6" borderId="0" applyNumberFormat="0" applyBorder="0" applyAlignment="0" applyProtection="0">
      <alignment/>
    </xf>
    <xf numFmtId="0" fontId="46" fillId="7" borderId="0" applyNumberFormat="0" applyBorder="0" applyAlignment="0" applyProtection="0">
      <alignment/>
    </xf>
    <xf numFmtId="0" fontId="46" fillId="8" borderId="0" applyNumberFormat="0" applyBorder="0" applyAlignment="0" applyProtection="0">
      <alignment/>
    </xf>
    <xf numFmtId="0" fontId="46" fillId="9" borderId="0" applyNumberFormat="0" applyBorder="0" applyAlignment="0" applyProtection="0">
      <alignment/>
    </xf>
    <xf numFmtId="0" fontId="46" fillId="10" borderId="0" applyNumberFormat="0" applyBorder="0" applyAlignment="0" applyProtection="0">
      <alignment/>
    </xf>
    <xf numFmtId="0" fontId="46" fillId="11" borderId="0" applyNumberFormat="0" applyBorder="0" applyAlignment="0" applyProtection="0">
      <alignment/>
    </xf>
    <xf numFmtId="0" fontId="46" fillId="12" borderId="0" applyNumberFormat="0" applyBorder="0" applyAlignment="0" applyProtection="0">
      <alignment/>
    </xf>
    <xf numFmtId="0" fontId="46" fillId="13" borderId="0" applyNumberFormat="0" applyBorder="0" applyAlignment="0" applyProtection="0">
      <alignment/>
    </xf>
    <xf numFmtId="0" fontId="45" fillId="14" borderId="0" applyNumberFormat="0" applyBorder="0" applyAlignment="0" applyProtection="0">
      <alignment/>
    </xf>
    <xf numFmtId="0" fontId="45" fillId="15" borderId="0" applyNumberFormat="0" applyBorder="0" applyAlignment="0" applyProtection="0">
      <alignment/>
    </xf>
    <xf numFmtId="0" fontId="45" fillId="16" borderId="0" applyNumberFormat="0" applyBorder="0" applyAlignment="0" applyProtection="0">
      <alignment/>
    </xf>
    <xf numFmtId="0" fontId="45" fillId="17" borderId="0" applyNumberFormat="0" applyBorder="0" applyAlignment="0" applyProtection="0">
      <alignment/>
    </xf>
    <xf numFmtId="0" fontId="45" fillId="18" borderId="0" applyNumberFormat="0" applyBorder="0" applyAlignment="0" applyProtection="0">
      <alignment/>
    </xf>
    <xf numFmtId="0" fontId="45" fillId="19" borderId="0" applyNumberFormat="0" applyBorder="0" applyAlignment="0" applyProtection="0">
      <alignment/>
    </xf>
    <xf numFmtId="0" fontId="45" fillId="20" borderId="0" applyNumberFormat="0" applyBorder="0" applyAlignment="0" applyProtection="0">
      <alignment/>
    </xf>
    <xf numFmtId="0" fontId="45" fillId="21" borderId="0" applyNumberFormat="0" applyBorder="0" applyAlignment="0" applyProtection="0">
      <alignment/>
    </xf>
    <xf numFmtId="0" fontId="45" fillId="22" borderId="0" applyNumberFormat="0" applyBorder="0" applyAlignment="0" applyProtection="0">
      <alignment/>
    </xf>
    <xf numFmtId="0" fontId="45" fillId="23" borderId="0" applyNumberFormat="0" applyBorder="0" applyAlignment="0" applyProtection="0">
      <alignment/>
    </xf>
    <xf numFmtId="0" fontId="45" fillId="24" borderId="0" applyNumberFormat="0" applyBorder="0" applyAlignment="0" applyProtection="0">
      <alignment/>
    </xf>
    <xf numFmtId="0" fontId="45" fillId="25" borderId="0" applyNumberFormat="0" applyBorder="0" applyAlignment="0" applyProtection="0">
      <alignment/>
    </xf>
    <xf numFmtId="0" fontId="44" fillId="26" borderId="1" applyNumberFormat="0" applyAlignment="0" applyProtection="0">
      <alignment/>
    </xf>
    <xf numFmtId="0" fontId="43" fillId="27" borderId="2" applyNumberFormat="0" applyAlignment="0" applyProtection="0">
      <alignment/>
    </xf>
    <xf numFmtId="0" fontId="42" fillId="27" borderId="1" applyNumberFormat="0" applyAlignment="0" applyProtection="0">
      <alignment/>
    </xf>
    <xf numFmtId="178" fontId="1" fillId="0" borderId="0" applyFill="0" applyBorder="0" applyAlignment="0" applyProtection="0">
      <alignment/>
    </xf>
    <xf numFmtId="176" fontId="1" fillId="0" borderId="0" applyFill="0" applyBorder="0" applyAlignment="0" applyProtection="0">
      <alignment/>
    </xf>
    <xf numFmtId="0" fontId="41" fillId="0" borderId="3" applyNumberFormat="0" applyFill="0" applyAlignment="0" applyProtection="0">
      <alignment/>
    </xf>
    <xf numFmtId="0" fontId="40" fillId="0" borderId="4" applyNumberFormat="0" applyFill="0" applyAlignment="0" applyProtection="0">
      <alignment/>
    </xf>
    <xf numFmtId="0" fontId="39" fillId="0" borderId="5" applyNumberFormat="0" applyFill="0" applyAlignment="0" applyProtection="0">
      <alignment/>
    </xf>
    <xf numFmtId="0" fontId="39" fillId="0" borderId="0" applyNumberFormat="0" applyFill="0" applyBorder="0" applyAlignment="0" applyProtection="0">
      <alignment/>
    </xf>
    <xf numFmtId="0" fontId="38" fillId="0" borderId="6" applyNumberFormat="0" applyFill="0" applyAlignment="0" applyProtection="0">
      <alignment/>
    </xf>
    <xf numFmtId="0" fontId="37" fillId="28" borderId="7" applyNumberFormat="0" applyAlignment="0" applyProtection="0">
      <alignment/>
    </xf>
    <xf numFmtId="0" fontId="36" fillId="0" borderId="0" applyNumberFormat="0" applyFill="0" applyBorder="0" applyAlignment="0" applyProtection="0">
      <alignment/>
    </xf>
    <xf numFmtId="0" fontId="35" fillId="29" borderId="0" applyNumberFormat="0" applyBorder="0" applyAlignment="0" applyProtection="0">
      <alignment/>
    </xf>
    <xf numFmtId="0" fontId="34" fillId="30" borderId="0" applyNumberFormat="0" applyBorder="0" applyAlignment="0" applyProtection="0">
      <alignment/>
    </xf>
    <xf numFmtId="0" fontId="33" fillId="0" borderId="0" applyNumberFormat="0" applyFill="0" applyBorder="0" applyAlignment="0" applyProtection="0">
      <alignment/>
    </xf>
    <xf numFmtId="0" fontId="0" fillId="31" borderId="8" applyNumberFormat="0" applyFont="0" applyAlignment="0" applyProtection="0">
      <alignment/>
    </xf>
    <xf numFmtId="9" fontId="1" fillId="0" borderId="0" applyFill="0" applyBorder="0" applyAlignment="0" applyProtection="0">
      <alignment/>
    </xf>
    <xf numFmtId="0" fontId="32" fillId="0" borderId="9" applyNumberFormat="0" applyFill="0" applyAlignment="0" applyProtection="0">
      <alignment/>
    </xf>
    <xf numFmtId="0" fontId="31" fillId="0" borderId="0" applyNumberFormat="0" applyFill="0" applyBorder="0" applyAlignment="0" applyProtection="0">
      <alignment/>
    </xf>
    <xf numFmtId="179" fontId="1" fillId="0" borderId="0" applyFill="0" applyBorder="0" applyAlignment="0" applyProtection="0">
      <alignment/>
    </xf>
    <xf numFmtId="177" fontId="1" fillId="0" borderId="0" applyFill="0" applyBorder="0" applyAlignment="0" applyProtection="0">
      <alignment/>
    </xf>
    <xf numFmtId="0" fontId="30" fillId="32" borderId="0" applyNumberFormat="0" applyBorder="0" applyAlignment="0" applyProtection="0">
      <alignment/>
    </xf>
  </cellStyleXfs>
  <cellXfs count="45">
    <xf numFmtId="0" fontId="0" fillId="0" borderId="0" xfId="0" applyAlignment="1">
      <alignment/>
    </xf>
    <xf numFmtId="0" fontId="0" fillId="0" borderId="0" xfId="0" applyFont="1" applyAlignment="1">
      <alignment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8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0" fillId="33" borderId="18" xfId="0" applyFont="1" applyFill="1" applyBorder="1" applyAlignment="1">
      <alignment/>
    </xf>
    <xf numFmtId="49" fontId="6" fillId="33" borderId="19" xfId="0" applyNumberFormat="1" applyFont="1" applyFill="1" applyBorder="1" applyAlignment="1">
      <alignment horizontal="left" vertical="center"/>
    </xf>
    <xf numFmtId="49" fontId="6" fillId="33" borderId="19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right" vertical="top" wrapText="1"/>
    </xf>
    <xf numFmtId="2" fontId="0" fillId="0" borderId="21" xfId="0" applyNumberFormat="1" applyFont="1" applyFill="1" applyBorder="1" applyAlignment="1">
      <alignment horizontal="right" vertical="top"/>
    </xf>
    <xf numFmtId="0" fontId="0" fillId="0" borderId="0" xfId="0" applyFont="1" applyFill="1" applyAlignment="1">
      <alignment vertical="top"/>
    </xf>
    <xf numFmtId="0" fontId="0" fillId="0" borderId="21" xfId="0" applyFill="1" applyBorder="1" applyAlignment="1">
      <alignment horizontal="left" vertical="top" wrapText="1"/>
    </xf>
    <xf numFmtId="1" fontId="0" fillId="0" borderId="21" xfId="0" applyNumberFormat="1" applyFont="1" applyFill="1" applyBorder="1" applyAlignment="1">
      <alignment horizontal="center" vertical="top"/>
    </xf>
    <xf numFmtId="0" fontId="0" fillId="33" borderId="19" xfId="0" applyFont="1" applyFill="1" applyBorder="1" applyAlignment="1">
      <alignment/>
    </xf>
    <xf numFmtId="0" fontId="0" fillId="0" borderId="22" xfId="0" applyFont="1" applyFill="1" applyBorder="1" applyAlignment="1">
      <alignment horizontal="right" vertical="top" wrapText="1"/>
    </xf>
    <xf numFmtId="0" fontId="7" fillId="0" borderId="0" xfId="0" applyFont="1" applyAlignment="1">
      <alignment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 applyAlignment="1">
      <alignment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81" fontId="6" fillId="0" borderId="25" xfId="0" applyNumberFormat="1" applyFont="1" applyFill="1" applyBorder="1" applyAlignment="1">
      <alignment horizontal="right" vertical="top"/>
    </xf>
    <xf numFmtId="2" fontId="6" fillId="0" borderId="25" xfId="0" applyNumberFormat="1" applyFont="1" applyFill="1" applyBorder="1" applyAlignment="1">
      <alignment horizontal="right" vertical="top" wrapText="1"/>
    </xf>
    <xf numFmtId="0" fontId="11" fillId="0" borderId="0" xfId="0" applyFont="1" applyFill="1" applyAlignment="1">
      <alignment horizontal="left" vertical="top"/>
    </xf>
    <xf numFmtId="180" fontId="8" fillId="0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/>
    </xf>
    <xf numFmtId="2" fontId="0" fillId="0" borderId="21" xfId="0" applyNumberFormat="1" applyFill="1" applyBorder="1" applyAlignment="1">
      <alignment horizontal="right" vertical="top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26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</cellXfs>
  <cellStyles count="47">
    <cellStyle name="Normal" xfId="0" builtinId="0"/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Currency" xfId="28" builtinId="4"/>
    <cellStyle name="Currency [0]" xfId="29" builtinId="7"/>
    <cellStyle name="Заголовок 1" xfId="30"/>
    <cellStyle name="Заголовок 2" xfId="31"/>
    <cellStyle name="Заголовок 3" xfId="32"/>
    <cellStyle name="Заголовок 4" xfId="33"/>
    <cellStyle name="Итог" xfId="34"/>
    <cellStyle name="Контрольная ячейка" xfId="35"/>
    <cellStyle name="Название" xfId="36"/>
    <cellStyle name="Нейтральный" xfId="37"/>
    <cellStyle name="Плохой" xfId="38"/>
    <cellStyle name="Пояснение" xfId="39"/>
    <cellStyle name="Примечание" xfId="40"/>
    <cellStyle name="Percent" xfId="41" builtinId="5"/>
    <cellStyle name="Связанная ячейка" xfId="42"/>
    <cellStyle name="Текст предупреждения" xfId="43"/>
    <cellStyle name="Comma" xfId="44" builtinId="3"/>
    <cellStyle name="Comma [0]" xfId="45" builtinId="6"/>
    <cellStyle name="Хороший" xfId="4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D110B97-F734-414B-B5B0-FB46144BB9AB}">
  <dimension ref="A1:X18"/>
  <sheetViews>
    <sheetView showGridLines="0" tabSelected="1" view="pageBreakPreview" zoomScaleNormal="100" zoomScaleSheetLayoutView="100" workbookViewId="0" topLeftCell="A1">
      <selection pane="topLeft" activeCell="T17" sqref="T17"/>
    </sheetView>
  </sheetViews>
  <sheetFormatPr defaultRowHeight="13.15" customHeight="1"/>
  <cols>
    <col min="1" max="2" width="4.28571428571429" customWidth="1"/>
    <col min="3" max="3" width="14.5714285714286" customWidth="1"/>
    <col min="4" max="4" width="20.8571428571429" customWidth="1"/>
    <col min="5" max="5" width="6.14285714285714" customWidth="1"/>
    <col min="6" max="6" width="13.5714285714286" customWidth="1"/>
    <col min="7" max="7" width="13.7142857142857" customWidth="1"/>
    <col min="8" max="8" width="13.5714285714286" customWidth="1"/>
    <col min="9" max="9" width="14.8571428571429" customWidth="1"/>
    <col min="10" max="13" width="10.2857142857143" customWidth="1"/>
    <col min="14" max="14" width="15.5714285714286" customWidth="1"/>
    <col min="15" max="15" width="10" customWidth="1"/>
    <col min="16" max="16" width="8.28571428571429" customWidth="1"/>
    <col min="17" max="17" width="12.2857142857143" customWidth="1"/>
    <col min="18" max="18" width="7.28571428571429" customWidth="1"/>
    <col min="19" max="19" width="8.57142857142857" customWidth="1"/>
    <col min="20" max="20" width="11.2857142857143" customWidth="1"/>
    <col min="21" max="21" width="9.71428571428571" customWidth="1"/>
    <col min="22" max="22" width="11.2857142857143" customWidth="1"/>
    <col min="23" max="23" width="11" customWidth="1"/>
  </cols>
  <sheetData>
    <row r="1" spans="20:20" ht="15" customHeight="1">
      <c r="T1" s="39" t="s">
        <v>24</v>
      </c>
    </row>
    <row r="2" spans="20:20" ht="13.15" customHeight="1">
      <c r="T2" s="39" t="s">
        <v>32</v>
      </c>
    </row>
    <row r="3" spans="20:20" ht="18" customHeight="1">
      <c r="T3" s="39" t="s">
        <v>31</v>
      </c>
    </row>
    <row r="4" spans="20:20" ht="13.15" customHeight="1">
      <c r="T4" s="39" t="s">
        <v>25</v>
      </c>
    </row>
    <row r="5" spans="1:6" ht="13.15" customHeight="1">
      <c r="A5" s="4"/>
      <c r="B5" s="4"/>
      <c r="C5" s="5">
        <v>1</v>
      </c>
      <c r="D5" s="5"/>
      <c r="E5" s="6"/>
      <c r="F5" s="6"/>
    </row>
    <row r="6" spans="1:7" ht="17.45" customHeight="1">
      <c r="A6" s="36" t="s">
        <v>30</v>
      </c>
      <c r="B6" s="36"/>
      <c r="C6" s="37"/>
      <c r="D6" s="37"/>
      <c r="E6" s="30"/>
      <c r="F6" s="30"/>
      <c r="G6" s="28"/>
    </row>
    <row r="7" spans="1:6" ht="13.15" customHeight="1">
      <c r="A7" s="41">
        <v>40619856</v>
      </c>
      <c r="B7" s="41"/>
      <c r="C7" s="41"/>
      <c r="D7" s="8"/>
      <c r="E7" s="3"/>
      <c r="F7" s="3"/>
    </row>
    <row r="8" spans="1:14" ht="16.9" customHeight="1">
      <c r="A8" s="29"/>
      <c r="B8" s="29"/>
      <c r="C8" s="29"/>
      <c r="D8" s="8"/>
      <c r="E8" s="3"/>
      <c r="F8" s="3"/>
      <c r="H8" s="31" t="s">
        <v>16</v>
      </c>
      <c r="I8" s="31"/>
      <c r="J8" s="31"/>
      <c r="K8" s="31"/>
      <c r="L8" s="31"/>
      <c r="M8" s="31"/>
      <c r="N8" s="31"/>
    </row>
    <row r="9" spans="1:14" ht="7.9" customHeight="1">
      <c r="A9" s="29"/>
      <c r="B9" s="29"/>
      <c r="C9" s="29"/>
      <c r="D9" s="8"/>
      <c r="E9" s="3"/>
      <c r="F9" s="3"/>
      <c r="H9" s="31"/>
      <c r="I9" s="31"/>
      <c r="J9" s="31"/>
      <c r="K9" s="31"/>
      <c r="L9" s="31"/>
      <c r="M9" s="31"/>
      <c r="N9" s="31"/>
    </row>
    <row r="10" spans="1:14" ht="18.6" customHeight="1">
      <c r="A10" s="29"/>
      <c r="B10" s="29"/>
      <c r="C10" s="29"/>
      <c r="D10" s="8"/>
      <c r="E10" s="3"/>
      <c r="F10" s="3"/>
      <c r="I10" s="42" t="s">
        <v>35</v>
      </c>
      <c r="J10" s="42"/>
      <c r="K10" s="38"/>
      <c r="L10" s="38"/>
      <c r="M10" s="38"/>
      <c r="N10" s="38"/>
    </row>
    <row r="11" spans="1:6" ht="13.15" customHeight="1">
      <c r="A11" s="29"/>
      <c r="B11" s="29"/>
      <c r="C11" s="29"/>
      <c r="D11" s="8"/>
      <c r="E11" s="3"/>
      <c r="F11" s="3"/>
    </row>
    <row r="12" spans="1:6" ht="12.75" customHeight="1" thickBot="1">
      <c r="A12" s="7"/>
      <c r="B12" s="7"/>
      <c r="C12" s="2"/>
      <c r="D12" s="2"/>
      <c r="E12" s="2"/>
      <c r="F12" s="2"/>
    </row>
    <row r="13" spans="1:24" ht="51" customHeight="1">
      <c r="A13" s="10" t="s">
        <v>0</v>
      </c>
      <c r="B13" s="14" t="s">
        <v>13</v>
      </c>
      <c r="C13" s="11" t="s">
        <v>9</v>
      </c>
      <c r="D13" s="13" t="s">
        <v>12</v>
      </c>
      <c r="E13" s="12" t="s">
        <v>10</v>
      </c>
      <c r="F13" s="12" t="s">
        <v>18</v>
      </c>
      <c r="G13" s="12" t="s">
        <v>19</v>
      </c>
      <c r="H13" s="12" t="s">
        <v>34</v>
      </c>
      <c r="I13" s="12" t="s">
        <v>36</v>
      </c>
      <c r="J13" s="12" t="s">
        <v>33</v>
      </c>
      <c r="K13" s="12" t="s">
        <v>20</v>
      </c>
      <c r="L13" s="12" t="s">
        <v>21</v>
      </c>
      <c r="M13" s="12" t="s">
        <v>22</v>
      </c>
      <c r="N13" s="12" t="s">
        <v>23</v>
      </c>
      <c r="O13" s="12" t="s">
        <v>14</v>
      </c>
      <c r="P13" s="12" t="s">
        <v>8</v>
      </c>
      <c r="Q13" s="12" t="s">
        <v>3</v>
      </c>
      <c r="R13" s="12" t="s">
        <v>7</v>
      </c>
      <c r="S13" s="12" t="s">
        <v>4</v>
      </c>
      <c r="T13" s="12" t="s">
        <v>5</v>
      </c>
      <c r="U13" s="12" t="s">
        <v>15</v>
      </c>
      <c r="V13" s="12" t="s">
        <v>6</v>
      </c>
      <c r="W13" s="11" t="s">
        <v>1</v>
      </c>
      <c r="X13" s="9"/>
    </row>
    <row r="14" spans="1:24" ht="18" customHeight="1" thickBot="1">
      <c r="A14" s="15"/>
      <c r="B14" s="17"/>
      <c r="C14" s="16"/>
      <c r="D14" s="16"/>
      <c r="E14" s="16" t="s">
        <v>11</v>
      </c>
      <c r="F14" s="16" t="s">
        <v>2</v>
      </c>
      <c r="G14" s="16" t="s">
        <v>2</v>
      </c>
      <c r="H14" s="16" t="s">
        <v>2</v>
      </c>
      <c r="I14" s="16" t="s">
        <v>2</v>
      </c>
      <c r="J14" s="16" t="s">
        <v>2</v>
      </c>
      <c r="K14" s="16" t="s">
        <v>2</v>
      </c>
      <c r="L14" s="16" t="s">
        <v>2</v>
      </c>
      <c r="M14" s="16" t="s">
        <v>2</v>
      </c>
      <c r="N14" s="16" t="s">
        <v>2</v>
      </c>
      <c r="O14" s="16" t="s">
        <v>2</v>
      </c>
      <c r="P14" s="16" t="s">
        <v>2</v>
      </c>
      <c r="Q14" s="16" t="s">
        <v>2</v>
      </c>
      <c r="R14" s="16" t="s">
        <v>2</v>
      </c>
      <c r="S14" s="16" t="s">
        <v>2</v>
      </c>
      <c r="T14" s="16" t="s">
        <v>2</v>
      </c>
      <c r="U14" s="16" t="s">
        <v>2</v>
      </c>
      <c r="V14" s="16" t="s">
        <v>2</v>
      </c>
      <c r="W14" s="16"/>
      <c r="X14" s="9"/>
    </row>
    <row r="15" spans="1:24" ht="15.75" customHeight="1" thickBot="1">
      <c r="A15" s="18"/>
      <c r="B15" s="26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"/>
    </row>
    <row r="16" spans="1:23" s="23" customFormat="1" ht="71.25" customHeight="1">
      <c r="A16" s="21">
        <v>1</v>
      </c>
      <c r="B16" s="27">
        <v>1</v>
      </c>
      <c r="C16" s="24" t="s">
        <v>26</v>
      </c>
      <c r="D16" s="24" t="s">
        <v>28</v>
      </c>
      <c r="E16" s="25">
        <v>21</v>
      </c>
      <c r="F16" s="22">
        <v>36178.800000000003</v>
      </c>
      <c r="G16" s="22">
        <v>700</v>
      </c>
      <c r="H16" s="22">
        <v>10853.64</v>
      </c>
      <c r="I16" s="22">
        <v>10853.64</v>
      </c>
      <c r="J16" s="22"/>
      <c r="K16" s="22"/>
      <c r="L16" s="22"/>
      <c r="M16" s="22"/>
      <c r="N16" s="22"/>
      <c r="O16" s="22"/>
      <c r="P16" s="22"/>
      <c r="Q16" s="22">
        <f>SUM(F16:P16)</f>
        <v>58586.080000000002</v>
      </c>
      <c r="R16" s="40">
        <f>Q16*1%</f>
        <v>585.86080000000004</v>
      </c>
      <c r="S16" s="22">
        <v>12000</v>
      </c>
      <c r="T16" s="22">
        <f>Q16*18%</f>
        <v>10545.4944</v>
      </c>
      <c r="U16" s="22">
        <f>Q16*1.5%</f>
        <v>878.7912</v>
      </c>
      <c r="V16" s="22">
        <f>SUM(R16:U16)</f>
        <v>24010.146399999998</v>
      </c>
      <c r="W16" s="22">
        <f>Q16-V16</f>
        <v>34575.933600000004</v>
      </c>
    </row>
    <row r="17" spans="1:23" s="23" customFormat="1" ht="93" customHeight="1" thickBot="1">
      <c r="A17" s="21">
        <v>2</v>
      </c>
      <c r="B17" s="27">
        <v>2</v>
      </c>
      <c r="C17" s="24" t="s">
        <v>27</v>
      </c>
      <c r="D17" s="24" t="s">
        <v>29</v>
      </c>
      <c r="E17" s="25">
        <v>16</v>
      </c>
      <c r="F17" s="22">
        <v>26186.67</v>
      </c>
      <c r="G17" s="22">
        <v>533.33000000000004</v>
      </c>
      <c r="H17" s="22">
        <v>4713.6000000000004</v>
      </c>
      <c r="I17" s="22">
        <v>7856</v>
      </c>
      <c r="J17" s="22"/>
      <c r="K17" s="22">
        <v>4356.95</v>
      </c>
      <c r="L17" s="22"/>
      <c r="M17" s="22"/>
      <c r="N17" s="22"/>
      <c r="O17" s="22"/>
      <c r="P17" s="22"/>
      <c r="Q17" s="22">
        <f>SUM(F17:P17)</f>
        <v>43646.549999999996</v>
      </c>
      <c r="R17" s="40">
        <v>436.46</v>
      </c>
      <c r="S17" s="22">
        <v>10000</v>
      </c>
      <c r="T17" s="22">
        <f>Q17*18%</f>
        <v>7856.378999999999</v>
      </c>
      <c r="U17" s="22">
        <f>Q17*1.5%</f>
        <v>654.69824999999992</v>
      </c>
      <c r="V17" s="22">
        <f>SUM(R17:U17)</f>
        <v>18947.537250000001</v>
      </c>
      <c r="W17" s="22">
        <f>Q17-V17</f>
        <v>24699.012749999994</v>
      </c>
    </row>
    <row r="18" spans="1:24" ht="38.45" customHeight="1" thickBot="1">
      <c r="A18" s="32"/>
      <c r="B18" s="33"/>
      <c r="C18" s="43" t="s">
        <v>17</v>
      </c>
      <c r="D18" s="44"/>
      <c r="E18" s="34"/>
      <c r="F18" s="35">
        <f t="shared" si="0" ref="F18:N18">SUM(F16:F17)</f>
        <v>62365.470000000001</v>
      </c>
      <c r="G18" s="35">
        <f t="shared" si="0"/>
        <v>1233.3299999999999</v>
      </c>
      <c r="H18" s="35">
        <f t="shared" si="0"/>
        <v>15567.24</v>
      </c>
      <c r="I18" s="35">
        <f t="shared" si="0"/>
        <v>18709.639999999999</v>
      </c>
      <c r="J18" s="35">
        <f t="shared" si="0"/>
        <v>0</v>
      </c>
      <c r="K18" s="35">
        <f t="shared" si="0"/>
        <v>4356.9499999999998</v>
      </c>
      <c r="L18" s="35">
        <f t="shared" si="0"/>
        <v>0</v>
      </c>
      <c r="M18" s="35">
        <f t="shared" si="0"/>
        <v>0</v>
      </c>
      <c r="N18" s="35">
        <f t="shared" si="0"/>
        <v>0</v>
      </c>
      <c r="O18" s="35"/>
      <c r="P18" s="35">
        <f t="shared" si="1" ref="P18:W18">SUM(P16:P17)</f>
        <v>0</v>
      </c>
      <c r="Q18" s="35">
        <f t="shared" si="1"/>
        <v>102232.63</v>
      </c>
      <c r="R18" s="35">
        <f>SUM(R16:R17)</f>
        <v>1022.3208</v>
      </c>
      <c r="S18" s="35">
        <f t="shared" si="1"/>
        <v>22000</v>
      </c>
      <c r="T18" s="35">
        <f t="shared" si="1"/>
        <v>18401.873399999997</v>
      </c>
      <c r="U18" s="35">
        <f t="shared" si="1"/>
        <v>1533.48945</v>
      </c>
      <c r="V18" s="35">
        <f t="shared" si="1"/>
        <v>42957.683649999999</v>
      </c>
      <c r="W18" s="35">
        <f t="shared" si="1"/>
        <v>59274.946349999998</v>
      </c>
      <c r="X18" s="9"/>
    </row>
    <row r="19" ht="18" customHeight="1"/>
  </sheetData>
  <sheetProtection/>
  <mergeCells count="3">
    <mergeCell ref="A7:C7"/>
    <mergeCell ref="I10:J10"/>
    <mergeCell ref="C18:D18"/>
  </mergeCells>
  <pageMargins left="0.393700787401575" right="0.393700787401575" top="0.78740157480315" bottom="0.78740157480315" header="0.511811023622047" footer="0.511811023622047"/>
  <pageSetup orientation="landscape" paperSize="9" scale="55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січень</vt:lpstr>
    </vt:vector>
  </TitlesOfParts>
  <Template/>
  <Manager/>
  <Company/>
  <TotalTime>54</TotalTime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</cp:lastModifiedBy>
  <cp:lastPrinted>2022-01-13T14:21:05Z</cp:lastPrinted>
  <dcterms:created xsi:type="dcterms:W3CDTF">2003-05-15T10:58:21Z</dcterms:created>
  <dcterms:modified xsi:type="dcterms:W3CDTF">2025-12-03T06:15:02Z</dcterms:modified>
  <cp:category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