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<sst xmlns="http://schemas.openxmlformats.org/spreadsheetml/2006/main" uniqueCount="35">
  <si>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 xml:space="preserve">Івано-Франківська обласна державна адміністрація </t>
  </si>
  <si>
    <t>ВИТЯГ З РОЗРАХУНКОВО-ПЛАТІЖНОЇ ВІДОМОСТІ</t>
  </si>
  <si>
    <t xml:space="preserve">  липень 2024</t>
  </si>
  <si>
    <t>№з/п</t>
  </si>
  <si>
    <t>Таб №</t>
  </si>
  <si>
    <t>ПІБ</t>
  </si>
  <si>
    <t>Посада</t>
  </si>
  <si>
    <t>відпрацьовано</t>
  </si>
  <si>
    <t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</si>
  <si>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</si>
  <si>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</si>
  <si>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</si>
  <si>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>Премія</t>
  </si>
  <si>
    <t>Відпустка</t>
  </si>
  <si>
    <t>Матеріальна допомога на оздоровлення</t>
  </si>
  <si>
    <t>Лікарняні перші 5 днів</t>
  </si>
  <si>
    <t>Лікарняні ПФУ</t>
  </si>
  <si>
    <t>РАЗОМ нараховано</t>
  </si>
  <si>
    <t>Проф.внески</t>
  </si>
  <si>
    <t>аванс</t>
  </si>
  <si>
    <t>Виплата лікарняних ПФУ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</si>
  <si>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</si>
  <si>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</si>
  <si>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</si>
  <si>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</si>
  <si>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</si>
  <si>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</si>
  <si>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Онищук Світлана Василівна</t>
  </si>
  <si>
    <t>Голова обласної державної адміністрації</t>
  </si>
  <si>
    <t>Ільчишин Віталій Васильович</t>
  </si>
  <si>
    <t>Заступник голови обласної державної адміністрації</t>
  </si>
  <si>
    <t>Сірко Людмила Іванівна</t>
  </si>
  <si>
    <t>Созоник Вадим Васильович</t>
  </si>
  <si>
    <t>Футерко Богдан Любомирович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</si>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</sst>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17"/>
  <sheetViews>
    <sheetView tabSelected="1" workbookViewId="0" view="pageBreakPreview" showGridLines="false" showRowColHeaders="1">
      <selection activeCell="R18" sqref="R18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4.21875" customWidth="true" style="0"/>
    <col min="3" max="3" width="13.109375" customWidth="true" style="0"/>
    <col min="4" max="4" width="16.109375" customWidth="true" style="0"/>
    <col min="5" max="5" width="5.88671875" customWidth="true" style="0"/>
    <col min="6" max="6" width="10.21875" customWidth="true" style="0"/>
    <col min="7" max="7" width="9.44140625" customWidth="true" style="0"/>
    <col min="8" max="8" width="9.5546875" customWidth="true" style="0"/>
    <col min="9" max="9" width="9.21875" customWidth="true" style="0"/>
    <col min="10" max="10" width="8.88671875" customWidth="true" style="0"/>
    <col min="11" max="11" width="10.6640625" customWidth="true" style="0"/>
    <col min="12" max="12" width="12.6640625" customWidth="true" style="0"/>
    <col min="13" max="13" width="12.6640625" customWidth="true" style="0"/>
    <col min="14" max="14" width="10" customWidth="true" style="0"/>
    <col min="15" max="15" width="12.21875" customWidth="true" style="0"/>
    <col min="16" max="16" width="9.21875" customWidth="true" style="0"/>
    <col min="17" max="17" width="9.33203125" customWidth="true" style="0"/>
    <col min="18" max="18" width="11.33203125" customWidth="true" style="0"/>
    <col min="19" max="19" width="10.109375" customWidth="true" style="0"/>
    <col min="20" max="20" width="8.88671875" customWidth="true" style="0"/>
    <col min="21" max="21" width="11.33203125" customWidth="true" style="0"/>
    <col min="22" max="22" width="11" customWidth="true" style="0"/>
  </cols>
  <sheetData>
    <row r="1" spans="1:22" customHeight="1" ht="13.2">
      <c r="A1" s="3"/>
      <c r="B1" s="3"/>
      <c r="C1" s="4">
        <v>1</v>
      </c>
      <c r="D1" s="4"/>
      <c r="E1" s="5"/>
      <c r="F1" s="5"/>
    </row>
    <row r="2" spans="1:22" customHeight="1" ht="17.4">
      <c r="A2" s="35" t="s">
        <v>0</v>
      </c>
      <c r="B2" s="35"/>
      <c r="C2" s="36"/>
      <c r="D2" s="36"/>
      <c r="E2" s="29"/>
      <c r="F2" s="29"/>
      <c r="G2" s="27"/>
    </row>
    <row r="3" spans="1:22" customHeight="1" ht="13.2">
      <c r="A3" s="37">
        <v>20567921</v>
      </c>
      <c r="B3" s="37"/>
      <c r="C3" s="37"/>
      <c r="D3" s="7"/>
      <c r="E3" s="2"/>
      <c r="F3" s="2"/>
    </row>
    <row r="4" spans="1:22" customHeight="1" ht="16.8">
      <c r="A4" s="28"/>
      <c r="B4" s="28"/>
      <c r="C4" s="40" t="s">
        <v>1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</row>
    <row r="5" spans="1:22" customHeight="1" ht="7.8">
      <c r="A5" s="28"/>
      <c r="B5" s="28"/>
      <c r="C5" s="28"/>
      <c r="D5" s="7"/>
      <c r="E5" s="2"/>
      <c r="F5" s="2"/>
      <c r="H5" s="30"/>
      <c r="I5" s="30"/>
      <c r="J5" s="30"/>
      <c r="K5" s="30"/>
      <c r="L5" s="30"/>
      <c r="M5" s="30"/>
      <c r="N5" s="30"/>
    </row>
    <row r="6" spans="1:22" customHeight="1" ht="18.6">
      <c r="A6" s="28"/>
      <c r="B6" s="28"/>
      <c r="C6" s="42" t="s">
        <v>2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customHeight="1" ht="13.2">
      <c r="A7" s="28"/>
      <c r="B7" s="28"/>
      <c r="C7" s="28"/>
      <c r="D7" s="7"/>
      <c r="E7" s="2"/>
      <c r="F7" s="2"/>
    </row>
    <row r="8" spans="1:22" customHeight="1" ht="13.2">
      <c r="A8" s="6"/>
      <c r="B8" s="6"/>
      <c r="C8" s="1"/>
      <c r="D8" s="1"/>
      <c r="E8" s="1"/>
      <c r="F8" s="1"/>
    </row>
    <row r="9" spans="1:22" customHeight="1" ht="42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20</v>
      </c>
      <c r="S9" s="10" t="s">
        <v>21</v>
      </c>
      <c r="T9" s="10" t="s">
        <v>22</v>
      </c>
      <c r="U9" s="10" t="s">
        <v>23</v>
      </c>
      <c r="V9" s="9" t="s">
        <v>24</v>
      </c>
    </row>
    <row r="10" spans="1:22" customHeight="1" ht="30">
      <c r="A10" s="13"/>
      <c r="B10" s="15"/>
      <c r="C10" s="14"/>
      <c r="D10" s="14"/>
      <c r="E10" s="14" t="s">
        <v>25</v>
      </c>
      <c r="F10" s="14" t="s">
        <v>26</v>
      </c>
      <c r="G10" s="14" t="s">
        <v>26</v>
      </c>
      <c r="H10" s="14" t="s">
        <v>26</v>
      </c>
      <c r="I10" s="14" t="s">
        <v>26</v>
      </c>
      <c r="J10" s="14" t="s">
        <v>26</v>
      </c>
      <c r="K10" s="14" t="s">
        <v>26</v>
      </c>
      <c r="L10" s="14" t="s">
        <v>26</v>
      </c>
      <c r="M10" s="14" t="s">
        <v>26</v>
      </c>
      <c r="N10" s="14"/>
      <c r="O10" s="14" t="s">
        <v>26</v>
      </c>
      <c r="P10" s="14" t="s">
        <v>26</v>
      </c>
      <c r="Q10" s="14" t="s">
        <v>26</v>
      </c>
      <c r="R10" s="14"/>
      <c r="S10" s="14" t="s">
        <v>26</v>
      </c>
      <c r="T10" s="14" t="s">
        <v>26</v>
      </c>
      <c r="U10" s="14" t="s">
        <v>26</v>
      </c>
      <c r="V10" s="14"/>
    </row>
    <row r="11" spans="1:22" customHeight="1" ht="9.6">
      <c r="A11" s="16"/>
      <c r="B11" s="25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customHeight="1" ht="43.8" s="22" customFormat="1">
      <c r="A12" s="19">
        <v>1</v>
      </c>
      <c r="B12" s="26">
        <v>351</v>
      </c>
      <c r="C12" s="20" t="s">
        <v>27</v>
      </c>
      <c r="D12" s="23" t="s">
        <v>28</v>
      </c>
      <c r="E12" s="24">
        <v>23</v>
      </c>
      <c r="F12" s="21">
        <v>85064</v>
      </c>
      <c r="G12" s="21"/>
      <c r="H12" s="21">
        <v>12759.6</v>
      </c>
      <c r="I12" s="21"/>
      <c r="J12" s="21"/>
      <c r="K12" s="21"/>
      <c r="L12" s="21"/>
      <c r="M12" s="21"/>
      <c r="N12" s="21"/>
      <c r="O12" s="21">
        <f>F12+H12</f>
        <v>97823.6</v>
      </c>
      <c r="P12" s="21">
        <v>978.24</v>
      </c>
      <c r="Q12" s="21">
        <v>35000</v>
      </c>
      <c r="R12" s="21"/>
      <c r="S12" s="21">
        <v>17608.25</v>
      </c>
      <c r="T12" s="21">
        <v>1467.35</v>
      </c>
      <c r="U12" s="21">
        <f>P12+Q12+S12+T12</f>
        <v>55053.84</v>
      </c>
      <c r="V12" s="21">
        <f>O12-U12</f>
        <v>42769.76</v>
      </c>
    </row>
    <row r="13" spans="1:22" customHeight="1" ht="52.2" s="22" customFormat="1">
      <c r="A13" s="19">
        <v>2</v>
      </c>
      <c r="B13" s="26">
        <v>382</v>
      </c>
      <c r="C13" s="20" t="s">
        <v>29</v>
      </c>
      <c r="D13" s="23" t="s">
        <v>30</v>
      </c>
      <c r="E13" s="24">
        <v>23</v>
      </c>
      <c r="F13" s="21">
        <v>48454</v>
      </c>
      <c r="G13" s="21">
        <v>14536.2</v>
      </c>
      <c r="H13" s="21">
        <v>7268.1</v>
      </c>
      <c r="I13" s="21">
        <v>24227</v>
      </c>
      <c r="J13" s="21"/>
      <c r="K13" s="21"/>
      <c r="L13" s="21"/>
      <c r="M13" s="21"/>
      <c r="N13" s="21"/>
      <c r="O13" s="21">
        <f>F13+H13+I13+J13+G13</f>
        <v>94485.3</v>
      </c>
      <c r="P13" s="21">
        <v>944.85</v>
      </c>
      <c r="Q13" s="21">
        <v>30000</v>
      </c>
      <c r="R13" s="21"/>
      <c r="S13" s="21">
        <v>17007.35</v>
      </c>
      <c r="T13" s="21">
        <v>1417.28</v>
      </c>
      <c r="U13" s="21">
        <f>P13+Q13+S13+T13</f>
        <v>49369.48</v>
      </c>
      <c r="V13" s="21">
        <f>O13-U13</f>
        <v>45115.82</v>
      </c>
    </row>
    <row r="14" spans="1:22" customHeight="1" ht="53.4" s="22" customFormat="1">
      <c r="A14" s="19">
        <v>3</v>
      </c>
      <c r="B14" s="26">
        <v>385</v>
      </c>
      <c r="C14" s="20" t="s">
        <v>31</v>
      </c>
      <c r="D14" s="23" t="s">
        <v>30</v>
      </c>
      <c r="E14" s="24">
        <v>23</v>
      </c>
      <c r="F14" s="21">
        <v>48454</v>
      </c>
      <c r="G14" s="21">
        <v>14536.2</v>
      </c>
      <c r="H14" s="21">
        <v>7268.1</v>
      </c>
      <c r="I14" s="21">
        <v>24227</v>
      </c>
      <c r="J14" s="21"/>
      <c r="K14" s="21"/>
      <c r="L14" s="21"/>
      <c r="M14" s="21"/>
      <c r="N14" s="21"/>
      <c r="O14" s="21">
        <f>F14+H14+I14+J14+G14+K14+L14</f>
        <v>94485.3</v>
      </c>
      <c r="P14" s="21">
        <v>944.85</v>
      </c>
      <c r="Q14" s="21">
        <v>30000</v>
      </c>
      <c r="R14" s="21"/>
      <c r="S14" s="21">
        <v>17007.35</v>
      </c>
      <c r="T14" s="21">
        <v>1417.28</v>
      </c>
      <c r="U14" s="21">
        <f>P14+Q14+S14+T14</f>
        <v>49369.48</v>
      </c>
      <c r="V14" s="21">
        <f>O14-U14</f>
        <v>45115.82</v>
      </c>
    </row>
    <row r="15" spans="1:22" customHeight="1" ht="55.2" s="22" customFormat="1">
      <c r="A15" s="19">
        <v>4</v>
      </c>
      <c r="B15" s="26">
        <v>384</v>
      </c>
      <c r="C15" s="20" t="s">
        <v>32</v>
      </c>
      <c r="D15" s="23" t="s">
        <v>30</v>
      </c>
      <c r="E15" s="24">
        <v>23</v>
      </c>
      <c r="F15" s="21">
        <v>48454</v>
      </c>
      <c r="G15" s="21">
        <v>14536.2</v>
      </c>
      <c r="H15" s="21">
        <v>7268.1</v>
      </c>
      <c r="I15" s="21">
        <v>2907.24</v>
      </c>
      <c r="J15" s="21"/>
      <c r="K15" s="21"/>
      <c r="L15" s="21"/>
      <c r="M15" s="21"/>
      <c r="N15" s="21"/>
      <c r="O15" s="21">
        <f>F15+H15+I15+J15+G15</f>
        <v>73165.54</v>
      </c>
      <c r="P15" s="21">
        <v>731.66</v>
      </c>
      <c r="Q15" s="21">
        <v>25000</v>
      </c>
      <c r="R15" s="21"/>
      <c r="S15" s="21">
        <v>13169.8</v>
      </c>
      <c r="T15" s="21">
        <v>1097.48</v>
      </c>
      <c r="U15" s="21">
        <f>P15+Q15+S15+T15</f>
        <v>39998.94</v>
      </c>
      <c r="V15" s="21">
        <f>O15-U15</f>
        <v>33166.6</v>
      </c>
    </row>
    <row r="16" spans="1:22" customHeight="1" ht="67.2" s="22" customFormat="1">
      <c r="A16" s="19">
        <v>5</v>
      </c>
      <c r="B16" s="26">
        <v>365</v>
      </c>
      <c r="C16" s="20" t="s">
        <v>33</v>
      </c>
      <c r="D16" s="23" t="s">
        <v>30</v>
      </c>
      <c r="E16" s="24">
        <v>5</v>
      </c>
      <c r="F16" s="21">
        <v>10533.48</v>
      </c>
      <c r="G16" s="21"/>
      <c r="H16" s="21"/>
      <c r="I16" s="21">
        <v>948.01</v>
      </c>
      <c r="J16" s="21"/>
      <c r="K16" s="21"/>
      <c r="L16" s="21"/>
      <c r="M16" s="21">
        <v>9703.3</v>
      </c>
      <c r="N16" s="21">
        <v>7762.64</v>
      </c>
      <c r="O16" s="21">
        <f>F16+H16+I16+J16+M16+G16+K16+N16</f>
        <v>28947.43</v>
      </c>
      <c r="P16" s="21"/>
      <c r="Q16" s="21">
        <v>12000</v>
      </c>
      <c r="R16" s="21">
        <v>6248.92</v>
      </c>
      <c r="S16" s="21">
        <v>5210.54</v>
      </c>
      <c r="T16" s="21">
        <v>434.21</v>
      </c>
      <c r="U16" s="21">
        <f>P16+Q16+S16+T16+R16</f>
        <v>23893.67</v>
      </c>
      <c r="V16" s="21">
        <f>O16-U16</f>
        <v>5053.76</v>
      </c>
    </row>
    <row r="17" spans="1:22" customHeight="1" ht="18.6">
      <c r="A17" s="31"/>
      <c r="B17" s="32"/>
      <c r="C17" s="38" t="s">
        <v>34</v>
      </c>
      <c r="D17" s="39"/>
      <c r="E17" s="33"/>
      <c r="F17" s="34">
        <f>F12+F13+F14+F15+F16</f>
        <v>240959.48</v>
      </c>
      <c r="G17" s="34">
        <f>G12+G13+G14+G15+G16</f>
        <v>43608.6</v>
      </c>
      <c r="H17" s="34">
        <f>H12+H13+H14+H15+H16</f>
        <v>34563.9</v>
      </c>
      <c r="I17" s="34">
        <f>I12+I13+I14+I15+I16</f>
        <v>52309.25</v>
      </c>
      <c r="J17" s="34"/>
      <c r="K17" s="34"/>
      <c r="L17" s="34"/>
      <c r="M17" s="34">
        <f>M16</f>
        <v>9703.3</v>
      </c>
      <c r="N17" s="34">
        <f>N16</f>
        <v>7762.64</v>
      </c>
      <c r="O17" s="34">
        <f>O12+O13+O14+O15+O16</f>
        <v>388907.17</v>
      </c>
      <c r="P17" s="34">
        <f>P12+P13+P14+P15+P16</f>
        <v>3599.6</v>
      </c>
      <c r="Q17" s="34">
        <f>Q12+Q13+Q14+Q15+Q16</f>
        <v>132000</v>
      </c>
      <c r="R17" s="34">
        <f>R16</f>
        <v>6248.92</v>
      </c>
      <c r="S17" s="34">
        <f>S12+S13+S14+S15+S16</f>
        <v>70003.29</v>
      </c>
      <c r="T17" s="34">
        <f>T12+T13+T14+T15+T16</f>
        <v>5833.6</v>
      </c>
      <c r="U17" s="34">
        <f>U12+U13+U14+U15+U16</f>
        <v>217685.41</v>
      </c>
      <c r="V17" s="34">
        <f>V12+V13+V14+V15+V16</f>
        <v>171221.76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C3"/>
    <mergeCell ref="C17:D17"/>
    <mergeCell ref="C4:V4"/>
    <mergeCell ref="C6:V6"/>
  </mergeCells>
  <printOptions gridLines="false" gridLinesSet="true"/>
  <pageMargins left="0" right="0" top="0.78740157480315" bottom="0.78740157480315" header="0.51181102362205" footer="0.51181102362205"/>
  <pageSetup paperSize="9" orientation="landscape" scale="67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2024-07-31T15:43:49+03:00</dcterms:modified>
  <dc:title>Untitled Spreadsheet</dc:title>
  <dc:description/>
  <dc:subject/>
  <cp:keywords/>
  <cp:category/>
</cp:coreProperties>
</file>