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<sst xmlns="http://schemas.openxmlformats.org/spreadsheetml/2006/main" count="26" uniqueCount="25">
  <si>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</si>
  <si>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</si>
  <si>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травень 2023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</si>
  <si>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</si>
  <si>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</si>
  <si>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</si>
  <si>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</si>
  <si>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</si>
  <si>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</si>
  <si>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</si>
  <si>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</si>
  <si>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</si>
  <si>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інтенсивність</t>
  </si>
  <si>
    <t>Надбавка за таємність</t>
  </si>
  <si>
    <t>Відпускні</t>
  </si>
  <si>
    <t>Разом</t>
  </si>
  <si>
    <t>ПДФО</t>
  </si>
  <si>
    <t>Військовий збір</t>
  </si>
  <si>
    <t>Профсп. внески</t>
  </si>
  <si>
    <t>Аванс</t>
  </si>
  <si>
    <t>Разом:</t>
  </si>
  <si>
    <t>Лакіза І.М.</t>
  </si>
  <si>
    <t>Начальник управління</t>
  </si>
  <si>
    <t>Стасько Р.Б.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</si>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</sst>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2">
    <numFmt numFmtId="177" formatCode="0.00"/>
    <numFmt numFmtId="178" formatCode="0.0"/>
  </numFmts>
  <fonts count="5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164" fontId="4" fillId="0" borderId="0" xfId="0" applyAlignment="1" applyProtection="1">
      <alignment/>
      <protection/>
    </xf>
    <xf numFmtId="164" fontId="3" fillId="0" borderId="0" xfId="0" applyFont="1" applyAlignment="1" applyProtection="1">
      <alignment/>
      <protection/>
    </xf>
    <xf numFmtId="164" fontId="1" fillId="0" borderId="0" xfId="0" applyFont="1" applyAlignment="1" applyProtection="1">
      <alignment/>
      <protection/>
    </xf>
    <xf numFmtId="164" fontId="3" fillId="0" borderId="0" xfId="0" applyFont="1" applyAlignment="1" applyProtection="1">
      <alignment horizontal="left"/>
      <protection/>
    </xf>
    <xf numFmtId="164" fontId="2" fillId="0" borderId="0" xfId="0" applyFont="1" applyAlignment="1" applyProtection="1">
      <alignment/>
      <protection/>
    </xf>
    <xf numFmtId="164" fontId="1" fillId="0" borderId="1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/>
      <protection/>
    </xf>
    <xf numFmtId="164" fontId="1" fillId="0" borderId="3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/>
      <protection/>
    </xf>
    <xf numFmtId="164" fontId="1" fillId="0" borderId="5" xfId="0" applyFont="1" applyBorder="1" applyAlignment="1" applyProtection="1">
      <alignment horizontal="center" vertical="center" wrapText="1"/>
      <protection/>
    </xf>
    <xf numFmtId="177" fontId="1" fillId="0" borderId="4" xfId="0" applyFont="1" applyBorder="1" applyAlignment="1" applyProtection="1">
      <alignment horizontal="center"/>
      <protection/>
    </xf>
    <xf numFmtId="177" fontId="1" fillId="0" borderId="6" xfId="0" applyFont="1" applyBorder="1" applyAlignment="1" applyProtection="1">
      <alignment horizontal="center"/>
      <protection/>
    </xf>
    <xf numFmtId="177" fontId="1" fillId="0" borderId="4" xfId="0" applyFont="1" applyBorder="1" applyAlignment="1" applyProtection="1">
      <alignment/>
      <protection/>
    </xf>
    <xf numFmtId="178" fontId="1" fillId="0" borderId="4" xfId="0" applyFont="1" applyBorder="1" applyAlignment="1" applyProtection="1">
      <alignment horizontal="center"/>
      <protection/>
    </xf>
    <xf numFmtId="164" fontId="1" fillId="0" borderId="7" xfId="0" applyFont="1" applyBorder="1" applyAlignment="1" applyProtection="1">
      <alignment/>
      <protection/>
    </xf>
    <xf numFmtId="164" fontId="1" fillId="0" borderId="8" xfId="0" applyFont="1" applyBorder="1" applyAlignment="1" applyProtection="1">
      <alignment horizontal="right"/>
      <protection/>
    </xf>
    <xf numFmtId="164" fontId="1" fillId="0" borderId="8" xfId="0" applyFont="1" applyBorder="1" applyAlignment="1" applyProtection="1">
      <alignment/>
      <protection/>
    </xf>
    <xf numFmtId="177" fontId="1" fillId="0" borderId="8" xfId="0" applyFont="1" applyBorder="1" applyAlignment="1" applyProtection="1">
      <alignment horizontal="center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a17aeda-b037-4608-b9a3-dd2b9aebc3d5}">
  <dimension ref="A1:IW10"/>
  <sheetViews>
    <sheetView tabSelected="1" workbookViewId="0" topLeftCell="A1"/>
  </sheetViews>
  <sheetFormatPr defaultRowHeight="12.75"/>
  <sheetData>
    <row r="1" spans="1:257" ht="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5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.75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9.5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 t="s">
        <v>7</v>
      </c>
      <c r="L5" s="8"/>
      <c r="M5" s="8"/>
      <c r="N5" s="8"/>
      <c r="O5" s="8"/>
      <c r="P5" s="9" t="s">
        <v>8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30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1" t="s">
        <v>16</v>
      </c>
      <c r="L6" s="10" t="s">
        <v>17</v>
      </c>
      <c r="M6" s="10" t="s">
        <v>18</v>
      </c>
      <c r="N6" s="10" t="s">
        <v>19</v>
      </c>
      <c r="O6" s="11" t="s">
        <v>20</v>
      </c>
      <c r="P6" s="9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30">
      <c r="A7" s="12" t="s">
        <v>21</v>
      </c>
      <c r="B7" s="10" t="s">
        <v>22</v>
      </c>
      <c r="C7" s="10">
        <v>19</v>
      </c>
      <c r="D7" s="13">
        <v>9252.17</v>
      </c>
      <c r="E7" s="13">
        <v>578.26</v>
      </c>
      <c r="F7" s="13">
        <v>2220.52</v>
      </c>
      <c r="G7" s="13">
        <v>9252.17</v>
      </c>
      <c r="H7" s="13">
        <v>925.22</v>
      </c>
      <c r="I7" s="13">
        <v>3510.16</v>
      </c>
      <c r="J7" s="13">
        <f>SUM(D7:I7)</f>
        <v>25738.50</v>
      </c>
      <c r="K7" s="13">
        <v>4632.93</v>
      </c>
      <c r="L7" s="13">
        <v>386.08</v>
      </c>
      <c r="M7" s="13">
        <v>0</v>
      </c>
      <c r="N7" s="13">
        <v>6000</v>
      </c>
      <c r="O7" s="13">
        <f>SUM(K7:N7)</f>
        <v>11019.01</v>
      </c>
      <c r="P7" s="14">
        <f>J7-O7</f>
        <v>14719.49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60">
      <c r="A8" s="12" t="s">
        <v>23</v>
      </c>
      <c r="B8" s="10" t="s">
        <v>24</v>
      </c>
      <c r="C8" s="10">
        <v>23</v>
      </c>
      <c r="D8" s="13">
        <v>9800</v>
      </c>
      <c r="E8" s="15">
        <v>500</v>
      </c>
      <c r="F8" s="16">
        <v>4900</v>
      </c>
      <c r="G8" s="13"/>
      <c r="H8" s="13"/>
      <c r="I8" s="13"/>
      <c r="J8" s="13">
        <f>SUM(D8:I8)</f>
        <v>15200</v>
      </c>
      <c r="K8" s="13">
        <v>2736</v>
      </c>
      <c r="L8" s="13">
        <v>228</v>
      </c>
      <c r="M8" s="11">
        <v>0</v>
      </c>
      <c r="N8" s="13">
        <v>5000</v>
      </c>
      <c r="O8" s="13">
        <f>SUM(K8:N8)</f>
        <v>7964</v>
      </c>
      <c r="P8" s="14">
        <f>J8-O8</f>
        <v>7236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5.75" thickBot="1">
      <c r="A9" s="17"/>
      <c r="B9" s="18" t="s">
        <v>20</v>
      </c>
      <c r="C9" s="19"/>
      <c r="D9" s="20">
        <f>SUM(D7:D8)</f>
        <v>19052.17</v>
      </c>
      <c r="E9" s="20">
        <f>SUM(E7:E8)</f>
        <v>1078.26</v>
      </c>
      <c r="F9" s="20">
        <f>SUM(F7:F8)</f>
        <v>7120.52</v>
      </c>
      <c r="G9" s="20">
        <f>SUM(G7:G8)</f>
        <v>9252.17</v>
      </c>
      <c r="H9" s="20">
        <f>SUM(H7:H8)</f>
        <v>925.22</v>
      </c>
      <c r="I9" s="20">
        <f>SUM(I7:I8)</f>
        <v>3510.16</v>
      </c>
      <c r="J9" s="20">
        <f>SUM(J7:J8)</f>
        <v>40938.50</v>
      </c>
      <c r="K9" s="20">
        <f>SUM(K7:K8)</f>
        <v>7368.93</v>
      </c>
      <c r="L9" s="20">
        <f>SUM(L7:L8)</f>
        <v>614.08</v>
      </c>
      <c r="M9" s="20">
        <f>SUM(M7:M8)</f>
        <v>0</v>
      </c>
      <c r="N9" s="20">
        <f>SUM(N7:N8)</f>
        <v>11000</v>
      </c>
      <c r="O9" s="20">
        <f>SUM(O7:O8)</f>
        <v>18983.01</v>
      </c>
      <c r="P9" s="20">
        <f>SUM(P7:P8)</f>
        <v>21955.49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A5:A6"/>
    <mergeCell ref="B5:B6"/>
    <mergeCell ref="C5:C6"/>
    <mergeCell ref="D5:J5"/>
    <mergeCell ref="K5:O5"/>
    <mergeCell ref="P5:P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