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ютий 25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<sst xmlns="http://schemas.openxmlformats.org/spreadsheetml/2006/main" count="49" uniqueCount="34">
  <si>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</si>
  <si>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</si>
  <si>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лютий 2025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</si>
  <si>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</si>
  <si>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</si>
  <si>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</si>
  <si>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</si>
  <si>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</si>
  <si>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</si>
  <si>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</si>
  <si>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</si>
  <si>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надбавка за інтен -сивність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</si>
  <si>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</si>
  <si>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</si>
  <si>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</si>
  <si>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</si>
  <si>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</si>
  <si>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</si>
  <si>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</si>
  <si>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</si>
  <si>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</si>
  <si>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</si>
  <si>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</si>
  <si>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</si>
  <si>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</si>
  <si>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</si>
  <si>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</si>
  <si>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</si>
  <si>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лютий</t>
  </si>
  <si>
    <t xml:space="preserve">Шкрібляк Дмитро Іванович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</si>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</sst>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S14" activeCellId="0" sqref="S14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9</v>
      </c>
      <c r="F12" s="32" t="n">
        <v>16280.55</v>
      </c>
      <c r="G12" s="32" t="n">
        <v>225</v>
      </c>
      <c r="H12" s="32" t="n">
        <f aca="false">F12*0.06</f>
        <v>976.833</v>
      </c>
      <c r="I12" s="32" t="n">
        <v>0</v>
      </c>
      <c r="J12" s="32" t="n">
        <f aca="false">F12*0</f>
        <v>0</v>
      </c>
      <c r="K12" s="32" t="n">
        <f aca="false">F12*0.2</f>
        <v>3256.11</v>
      </c>
      <c r="L12" s="32"/>
      <c r="M12" s="32"/>
      <c r="N12" s="32"/>
      <c r="O12" s="32"/>
      <c r="P12" s="32" t="n">
        <f aca="false">SUM(F12:O12)</f>
        <v>20738.493</v>
      </c>
      <c r="Q12" s="33" t="n">
        <v>0</v>
      </c>
      <c r="R12" s="32" t="n">
        <f aca="false">P12*0.18</f>
        <v>3732.92874</v>
      </c>
      <c r="S12" s="32" t="n">
        <f aca="false">P12*0.05</f>
        <v>1036.92465</v>
      </c>
      <c r="T12" s="32"/>
      <c r="U12" s="32" t="n">
        <f aca="false">Q12+R12+S12+T12</f>
        <v>4769.85339</v>
      </c>
      <c r="V12" s="32" t="n">
        <f aca="false">P12-U12</f>
        <v>15968.63961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20</v>
      </c>
      <c r="F13" s="32" t="n">
        <v>33143</v>
      </c>
      <c r="G13" s="32" t="n">
        <v>600</v>
      </c>
      <c r="H13" s="32" t="n">
        <f aca="false">F13*0.3</f>
        <v>9942.9</v>
      </c>
      <c r="I13" s="32"/>
      <c r="J13" s="32" t="n">
        <f aca="false">F13*0.15</f>
        <v>4971.45</v>
      </c>
      <c r="K13" s="32" t="n">
        <f aca="false">F13*0.2</f>
        <v>6628.6</v>
      </c>
      <c r="L13" s="32"/>
      <c r="M13" s="32"/>
      <c r="N13" s="32"/>
      <c r="O13" s="32"/>
      <c r="P13" s="32" t="n">
        <f aca="false">SUM(F13:O13)</f>
        <v>55285.95</v>
      </c>
      <c r="Q13" s="32" t="n">
        <v>15000</v>
      </c>
      <c r="R13" s="32" t="n">
        <f aca="false">P13*0.18</f>
        <v>9951.471</v>
      </c>
      <c r="S13" s="32" t="n">
        <f aca="false">P13*0.05</f>
        <v>2764.2975</v>
      </c>
      <c r="T13" s="32" t="n">
        <f aca="false">P13*0.01</f>
        <v>552.8595</v>
      </c>
      <c r="U13" s="32" t="n">
        <f aca="false">Q13+R13+S13+T13</f>
        <v>28268.628</v>
      </c>
      <c r="V13" s="32" t="n">
        <f aca="false">P13-U13</f>
        <v>27017.322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49423.55</v>
      </c>
      <c r="G14" s="38" t="n">
        <f aca="false">SUM(G12:G13)</f>
        <v>825</v>
      </c>
      <c r="H14" s="38" t="n">
        <f aca="false">SUM(H12:H13)</f>
        <v>10919.733</v>
      </c>
      <c r="I14" s="38" t="n">
        <f aca="false">SUM(I12:I13)</f>
        <v>0</v>
      </c>
      <c r="J14" s="38" t="n">
        <f aca="false">SUM(J12:J13)</f>
        <v>4971.45</v>
      </c>
      <c r="K14" s="38" t="n">
        <f aca="false">SUM(K12:K13)</f>
        <v>9884.71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76024.443</v>
      </c>
      <c r="Q14" s="38" t="n">
        <f aca="false">SUM(Q12:Q13)</f>
        <v>15000</v>
      </c>
      <c r="R14" s="38" t="n">
        <f aca="false">SUM(R12:R13)</f>
        <v>13684.39974</v>
      </c>
      <c r="S14" s="38" t="n">
        <f aca="false">SUM(S12:S13)</f>
        <v>3801.22215</v>
      </c>
      <c r="T14" s="38" t="n">
        <f aca="false">SUM(T12:T13)</f>
        <v>552.8595</v>
      </c>
      <c r="U14" s="38" t="n">
        <f aca="false">SUM(U12:U13)</f>
        <v>33038.48139</v>
      </c>
      <c r="V14" s="38" t="n">
        <f aca="false">SUM(V12:V13)</f>
        <v>42985.96161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2025-03-04T06:40:02Z</cp:lastPrinted>
  <dcterms:modified xsi:type="dcterms:W3CDTF">2025-03-04T06:40:25Z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