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грудень" sheetId="1" state="visible" r:id="rId2"/>
    <sheet name="листопад" sheetId="2" state="visible" r:id="rId3"/>
    <sheet name="жовтень" sheetId="3" state="visible" r:id="rId4"/>
    <sheet name="вересень 23" sheetId="4" state="visible" r:id="rId5"/>
    <sheet name="серпень 23  " sheetId="5" state="visible" r:id="rId6"/>
    <sheet name="липень 23 " sheetId="6" state="visible" r:id="rId7"/>
    <sheet name="червень 23 " sheetId="7" state="visible" r:id="rId8"/>
    <sheet name="травень 23" sheetId="8" state="visible" r:id="rId9"/>
    <sheet name="квітень 23" sheetId="9" state="visible" r:id="rId10"/>
    <sheet name="березень 23" sheetId="10" state="visible" r:id="rId11"/>
    <sheet name="лютий 23" sheetId="11" state="visible" r:id="rId12"/>
    <sheet name="січень23" sheetId="12" state="visible" r:id="rId13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<sst xmlns="http://schemas.openxmlformats.org/spreadsheetml/2006/main" count="588" uniqueCount="48">
  <si>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</si>
  <si>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</si>
  <si>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грудень 2023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</si>
  <si>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</si>
  <si>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</si>
  <si>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</si>
  <si>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</si>
  <si>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</si>
  <si>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</si>
  <si>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</si>
  <si>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</si>
  <si>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надбавка за інтен -сивність</t>
  </si>
  <si>
    <t xml:space="preserve">таєм -ність</t>
  </si>
  <si>
    <t xml:space="preserve">Премія </t>
  </si>
  <si>
    <t xml:space="preserve">премія за результ. оцінювання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</si>
  <si>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</si>
  <si>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</si>
  <si>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</si>
  <si>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</si>
  <si>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</si>
  <si>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</si>
  <si>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</si>
  <si>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</si>
  <si>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</si>
  <si>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</si>
  <si>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</si>
  <si>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</si>
  <si>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</si>
  <si>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червень</t>
  </si>
  <si>
    <t xml:space="preserve">Стебницький Володимир Миронович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</si>
  <si>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</si>
  <si>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</si>
  <si>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</si>
  <si>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</si>
  <si>
    <t xml:space="preserve">       за листопад 2023 рік</t>
  </si>
  <si>
    <t xml:space="preserve">СПП       </t>
  </si>
  <si>
    <t xml:space="preserve">       за жовтень 2023 рік</t>
  </si>
  <si>
    <t xml:space="preserve">       за вересень 2023 рік</t>
  </si>
  <si>
    <t xml:space="preserve">ГД</t>
  </si>
  <si>
    <t xml:space="preserve">       за серпень 2023 рік</t>
  </si>
  <si>
    <t xml:space="preserve">       за липень 2023 рік</t>
  </si>
  <si>
    <t xml:space="preserve">       за червень 2023 рік</t>
  </si>
  <si>
    <t xml:space="preserve">       за травень 2023 рік</t>
  </si>
  <si>
    <t xml:space="preserve">квітень</t>
  </si>
  <si>
    <t xml:space="preserve">       за квітень 2023 рік</t>
  </si>
  <si>
    <t xml:space="preserve">       за березень 2023 рік</t>
  </si>
  <si>
    <t xml:space="preserve">       за лютий 2023 рік</t>
  </si>
  <si>
    <t xml:space="preserve">       за січень 2023 рік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</si>
</sst>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T5" activeCellId="0" sqref="T5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20</v>
      </c>
      <c r="F12" s="32" t="n">
        <v>10666.67</v>
      </c>
      <c r="G12" s="32" t="n">
        <v>761.9</v>
      </c>
      <c r="H12" s="32" t="n">
        <v>5333.34</v>
      </c>
      <c r="I12" s="32" t="n">
        <v>10666.67</v>
      </c>
      <c r="J12" s="32" t="n">
        <v>1600</v>
      </c>
      <c r="K12" s="32" t="n">
        <v>3200</v>
      </c>
      <c r="L12" s="32"/>
      <c r="M12" s="32"/>
      <c r="N12" s="32" t="n">
        <v>6903.12</v>
      </c>
      <c r="O12" s="32"/>
      <c r="P12" s="32" t="n">
        <f aca="false">SUM(F12:O12)</f>
        <v>39131.7</v>
      </c>
      <c r="Q12" s="33" t="n">
        <v>7000</v>
      </c>
      <c r="R12" s="32" t="n">
        <f aca="false">P12*0.18</f>
        <v>7043.706</v>
      </c>
      <c r="S12" s="32" t="n">
        <f aca="false">P12*0.015</f>
        <v>586.9755</v>
      </c>
      <c r="T12" s="32" t="n">
        <v>322.29</v>
      </c>
      <c r="U12" s="32" t="n">
        <f aca="false">Q12+R12+S12+T12</f>
        <v>14952.9715</v>
      </c>
      <c r="V12" s="32" t="n">
        <f aca="false">P12-U12</f>
        <v>24178.7285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21</v>
      </c>
      <c r="F13" s="32" t="n">
        <v>9800</v>
      </c>
      <c r="G13" s="32" t="n">
        <v>500</v>
      </c>
      <c r="H13" s="32" t="n">
        <v>4900</v>
      </c>
      <c r="I13" s="32" t="n">
        <v>8330</v>
      </c>
      <c r="J13" s="32" t="n">
        <v>1470</v>
      </c>
      <c r="K13" s="32" t="n">
        <v>2940</v>
      </c>
      <c r="L13" s="32" t="n">
        <v>2058</v>
      </c>
      <c r="M13" s="32"/>
      <c r="N13" s="32"/>
      <c r="O13" s="32"/>
      <c r="P13" s="32" t="n">
        <f aca="false">SUM(F13:O13)</f>
        <v>29998</v>
      </c>
      <c r="Q13" s="32" t="n">
        <v>7000</v>
      </c>
      <c r="R13" s="32" t="n">
        <f aca="false">P13*0.18</f>
        <v>5399.64</v>
      </c>
      <c r="S13" s="32" t="n">
        <f aca="false">P13*0.015</f>
        <v>449.97</v>
      </c>
      <c r="T13" s="32" t="n">
        <v>299.98</v>
      </c>
      <c r="U13" s="32" t="n">
        <f aca="false">Q13+R13+S13+T13</f>
        <v>13149.59</v>
      </c>
      <c r="V13" s="32" t="n">
        <f aca="false">P13-U13</f>
        <v>16848.41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20466.67</v>
      </c>
      <c r="G14" s="38" t="n">
        <f aca="false">SUM(G12:G13)</f>
        <v>1261.9</v>
      </c>
      <c r="H14" s="38" t="n">
        <f aca="false">SUM(H12:H13)</f>
        <v>10233.34</v>
      </c>
      <c r="I14" s="38" t="n">
        <f aca="false">SUM(I12:I13)</f>
        <v>18996.67</v>
      </c>
      <c r="J14" s="38" t="n">
        <f aca="false">SUM(J12:J13)</f>
        <v>3070</v>
      </c>
      <c r="K14" s="38" t="n">
        <f aca="false">SUM(K12:K13)</f>
        <v>6140</v>
      </c>
      <c r="L14" s="38" t="n">
        <f aca="false">SUM(L12:L13)</f>
        <v>2058</v>
      </c>
      <c r="M14" s="38" t="n">
        <f aca="false">SUM(M12:M13)</f>
        <v>0</v>
      </c>
      <c r="N14" s="38" t="n">
        <f aca="false">SUM(N12:N13)</f>
        <v>6903.12</v>
      </c>
      <c r="O14" s="38" t="n">
        <f aca="false">SUM(O12:O13)</f>
        <v>0</v>
      </c>
      <c r="P14" s="38" t="n">
        <f aca="false">SUM(P12:P13)</f>
        <v>69129.7</v>
      </c>
      <c r="Q14" s="38" t="n">
        <f aca="false">SUM(Q12:Q13)</f>
        <v>14000</v>
      </c>
      <c r="R14" s="38" t="n">
        <f aca="false">SUM(R12:R13)</f>
        <v>12443.346</v>
      </c>
      <c r="S14" s="38" t="n">
        <f aca="false">SUM(S12:S13)</f>
        <v>1036.9455</v>
      </c>
      <c r="T14" s="38" t="n">
        <f aca="false">SUM(T12:T13)</f>
        <v>622.27</v>
      </c>
      <c r="U14" s="38" t="n">
        <f aca="false">SUM(U12:U13)</f>
        <v>28102.5615</v>
      </c>
      <c r="V14" s="38" t="n">
        <f aca="false">SUM(V12:V13)</f>
        <v>41027.1385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R13" activeCellId="0" sqref="R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45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38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43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23</v>
      </c>
      <c r="F12" s="32" t="n">
        <v>11200</v>
      </c>
      <c r="G12" s="32" t="n">
        <v>800</v>
      </c>
      <c r="H12" s="32" t="n">
        <v>5600</v>
      </c>
      <c r="I12" s="32" t="n">
        <v>4480</v>
      </c>
      <c r="J12" s="32" t="n">
        <v>1680</v>
      </c>
      <c r="K12" s="32" t="n">
        <v>3360</v>
      </c>
      <c r="L12" s="32"/>
      <c r="M12" s="32"/>
      <c r="N12" s="32"/>
      <c r="O12" s="32"/>
      <c r="P12" s="32" t="n">
        <f aca="false">SUM(F12:O12)</f>
        <v>27120</v>
      </c>
      <c r="Q12" s="33" t="n">
        <v>7000</v>
      </c>
      <c r="R12" s="32" t="n">
        <f aca="false">P12*0.18</f>
        <v>4881.6</v>
      </c>
      <c r="S12" s="32" t="n">
        <f aca="false">P12*0.015</f>
        <v>406.8</v>
      </c>
      <c r="T12" s="32" t="n">
        <f aca="false">P12*0.01</f>
        <v>271.2</v>
      </c>
      <c r="U12" s="32" t="n">
        <f aca="false">Q12+R12+S12+T12</f>
        <v>12559.6</v>
      </c>
      <c r="V12" s="32" t="n">
        <f aca="false">P12-U12</f>
        <v>14560.4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19</v>
      </c>
      <c r="F13" s="32" t="n">
        <v>8095.65</v>
      </c>
      <c r="G13" s="32" t="n">
        <v>413.04</v>
      </c>
      <c r="H13" s="32" t="n">
        <v>4047.83</v>
      </c>
      <c r="I13" s="32" t="n">
        <v>4047.83</v>
      </c>
      <c r="J13" s="32" t="n">
        <v>1214.35</v>
      </c>
      <c r="K13" s="32"/>
      <c r="L13" s="32"/>
      <c r="M13" s="32"/>
      <c r="N13" s="32"/>
      <c r="O13" s="32"/>
      <c r="P13" s="32" t="n">
        <f aca="false">SUM(F13:O13)</f>
        <v>17818.7</v>
      </c>
      <c r="Q13" s="32" t="n">
        <v>6000</v>
      </c>
      <c r="R13" s="32" t="n">
        <f aca="false">P13*0.18</f>
        <v>3207.366</v>
      </c>
      <c r="S13" s="32" t="n">
        <f aca="false">P13*0.015</f>
        <v>267.2805</v>
      </c>
      <c r="T13" s="32" t="n">
        <f aca="false">P13*0.01</f>
        <v>178.187</v>
      </c>
      <c r="U13" s="32" t="n">
        <f aca="false">Q13+R13+S13+T13</f>
        <v>9652.8335</v>
      </c>
      <c r="V13" s="32" t="n">
        <f aca="false">P13-U13</f>
        <v>8165.8665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19295.65</v>
      </c>
      <c r="G14" s="38" t="n">
        <f aca="false">SUM(G12:G13)</f>
        <v>1213.04</v>
      </c>
      <c r="H14" s="38" t="n">
        <f aca="false">SUM(H12:H13)</f>
        <v>9647.83</v>
      </c>
      <c r="I14" s="38" t="n">
        <f aca="false">SUM(I12:I13)</f>
        <v>8527.83</v>
      </c>
      <c r="J14" s="38" t="n">
        <f aca="false">SUM(J12:J13)</f>
        <v>2894.35</v>
      </c>
      <c r="K14" s="38" t="n">
        <f aca="false">SUM(K12:K13)</f>
        <v>3360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44938.7</v>
      </c>
      <c r="Q14" s="38" t="n">
        <f aca="false">SUM(Q12:Q13)</f>
        <v>13000</v>
      </c>
      <c r="R14" s="38" t="n">
        <f aca="false">SUM(R12:R13)</f>
        <v>8088.966</v>
      </c>
      <c r="S14" s="38" t="n">
        <f aca="false">SUM(S12:S13)</f>
        <v>674.0805</v>
      </c>
      <c r="T14" s="38" t="n">
        <f aca="false">SUM(T12:T13)</f>
        <v>449.387</v>
      </c>
      <c r="U14" s="38" t="n">
        <f aca="false">SUM(U12:U13)</f>
        <v>22212.4335</v>
      </c>
      <c r="V14" s="38" t="n">
        <f aca="false">SUM(V12:V13)</f>
        <v>22726.2665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X13" activeCellId="0" sqref="X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46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38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43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20</v>
      </c>
      <c r="F12" s="32" t="n">
        <v>11200</v>
      </c>
      <c r="G12" s="32" t="n">
        <v>800</v>
      </c>
      <c r="H12" s="32" t="n">
        <v>5600</v>
      </c>
      <c r="I12" s="32" t="n">
        <v>4480</v>
      </c>
      <c r="J12" s="32" t="n">
        <v>1680</v>
      </c>
      <c r="K12" s="32" t="n">
        <v>3360</v>
      </c>
      <c r="L12" s="32"/>
      <c r="M12" s="32"/>
      <c r="N12" s="32"/>
      <c r="O12" s="32"/>
      <c r="P12" s="32" t="n">
        <f aca="false">SUM(F12:O12)</f>
        <v>27120</v>
      </c>
      <c r="Q12" s="33" t="n">
        <v>7000</v>
      </c>
      <c r="R12" s="32" t="n">
        <f aca="false">P12*0.18</f>
        <v>4881.6</v>
      </c>
      <c r="S12" s="32" t="n">
        <f aca="false">P12*0.015</f>
        <v>406.8</v>
      </c>
      <c r="T12" s="32" t="n">
        <f aca="false">P12*0.01</f>
        <v>271.2</v>
      </c>
      <c r="U12" s="32" t="n">
        <f aca="false">Q12+R12+S12+T12</f>
        <v>12559.6</v>
      </c>
      <c r="V12" s="32" t="n">
        <f aca="false">P12-U12</f>
        <v>14560.4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20</v>
      </c>
      <c r="F13" s="32" t="n">
        <v>9800</v>
      </c>
      <c r="G13" s="32" t="n">
        <v>500</v>
      </c>
      <c r="H13" s="32" t="n">
        <v>4900</v>
      </c>
      <c r="I13" s="32" t="n">
        <v>2940</v>
      </c>
      <c r="J13" s="32" t="n">
        <v>1470</v>
      </c>
      <c r="K13" s="32" t="n">
        <v>2940</v>
      </c>
      <c r="L13" s="32"/>
      <c r="M13" s="32"/>
      <c r="N13" s="32"/>
      <c r="O13" s="32"/>
      <c r="P13" s="32" t="n">
        <f aca="false">SUM(F13:O13)</f>
        <v>22550</v>
      </c>
      <c r="Q13" s="32" t="n">
        <v>6000</v>
      </c>
      <c r="R13" s="32" t="n">
        <f aca="false">P13*0.18</f>
        <v>4059</v>
      </c>
      <c r="S13" s="32" t="n">
        <f aca="false">P13*0.015</f>
        <v>338.25</v>
      </c>
      <c r="T13" s="32" t="n">
        <f aca="false">P13*0.01</f>
        <v>225.5</v>
      </c>
      <c r="U13" s="32" t="n">
        <f aca="false">Q13+R13+S13+T13</f>
        <v>10622.75</v>
      </c>
      <c r="V13" s="32" t="n">
        <f aca="false">P13-U13</f>
        <v>11927.25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21000</v>
      </c>
      <c r="G14" s="38" t="n">
        <f aca="false">SUM(G12:G13)</f>
        <v>1300</v>
      </c>
      <c r="H14" s="38" t="n">
        <f aca="false">SUM(H12:H13)</f>
        <v>10500</v>
      </c>
      <c r="I14" s="38" t="n">
        <f aca="false">SUM(I12:I13)</f>
        <v>7420</v>
      </c>
      <c r="J14" s="38" t="n">
        <f aca="false">SUM(J12:J13)</f>
        <v>3150</v>
      </c>
      <c r="K14" s="38" t="n">
        <f aca="false">SUM(K12:K13)</f>
        <v>6300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49670</v>
      </c>
      <c r="Q14" s="38" t="n">
        <f aca="false">SUM(Q12:Q13)</f>
        <v>13000</v>
      </c>
      <c r="R14" s="38" t="n">
        <f aca="false">SUM(R12:R13)</f>
        <v>8940.6</v>
      </c>
      <c r="S14" s="38" t="n">
        <f aca="false">SUM(S12:S13)</f>
        <v>745.05</v>
      </c>
      <c r="T14" s="38" t="n">
        <f aca="false">SUM(T12:T13)</f>
        <v>496.7</v>
      </c>
      <c r="U14" s="38" t="n">
        <f aca="false">SUM(U12:U13)</f>
        <v>23182.35</v>
      </c>
      <c r="V14" s="38" t="n">
        <f aca="false">SUM(V12:V13)</f>
        <v>26487.65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V17" activeCellId="0" sqref="V17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47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38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43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22</v>
      </c>
      <c r="F12" s="32" t="n">
        <v>11200</v>
      </c>
      <c r="G12" s="32" t="n">
        <v>800</v>
      </c>
      <c r="H12" s="32" t="n">
        <v>5600</v>
      </c>
      <c r="I12" s="32" t="n">
        <v>3360</v>
      </c>
      <c r="J12" s="32" t="n">
        <v>1680</v>
      </c>
      <c r="K12" s="32"/>
      <c r="L12" s="32"/>
      <c r="M12" s="32"/>
      <c r="N12" s="32"/>
      <c r="O12" s="32"/>
      <c r="P12" s="32" t="n">
        <f aca="false">SUM(F12:O12)</f>
        <v>22640</v>
      </c>
      <c r="Q12" s="33" t="n">
        <v>6200</v>
      </c>
      <c r="R12" s="32" t="n">
        <f aca="false">P12*0.18</f>
        <v>4075.2</v>
      </c>
      <c r="S12" s="32" t="n">
        <f aca="false">P12*0.015</f>
        <v>339.6</v>
      </c>
      <c r="T12" s="32" t="n">
        <f aca="false">P12*0.01</f>
        <v>226.4</v>
      </c>
      <c r="U12" s="32" t="n">
        <f aca="false">Q12+R12+S12+T12</f>
        <v>10841.2</v>
      </c>
      <c r="V12" s="32" t="n">
        <f aca="false">P12-U12</f>
        <v>11798.8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22</v>
      </c>
      <c r="F13" s="32" t="n">
        <v>9800</v>
      </c>
      <c r="G13" s="32" t="n">
        <v>500</v>
      </c>
      <c r="H13" s="32" t="n">
        <v>4900</v>
      </c>
      <c r="I13" s="32" t="n">
        <v>0</v>
      </c>
      <c r="J13" s="32" t="n">
        <v>534.55</v>
      </c>
      <c r="K13" s="32" t="n">
        <v>1960</v>
      </c>
      <c r="L13" s="32"/>
      <c r="M13" s="32"/>
      <c r="N13" s="32"/>
      <c r="O13" s="32"/>
      <c r="P13" s="32" t="n">
        <f aca="false">SUM(F13:O13)</f>
        <v>17694.55</v>
      </c>
      <c r="Q13" s="32" t="n">
        <v>5000</v>
      </c>
      <c r="R13" s="32" t="n">
        <f aca="false">P13*0.18</f>
        <v>3185.019</v>
      </c>
      <c r="S13" s="32" t="n">
        <f aca="false">P13*0.015</f>
        <v>265.41825</v>
      </c>
      <c r="T13" s="32" t="n">
        <f aca="false">P13*0.01</f>
        <v>176.9455</v>
      </c>
      <c r="U13" s="32" t="n">
        <f aca="false">Q13+R13+S13+T13</f>
        <v>8627.38275</v>
      </c>
      <c r="V13" s="32" t="n">
        <f aca="false">P13-U13</f>
        <v>9067.16725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21000</v>
      </c>
      <c r="G14" s="38" t="n">
        <f aca="false">SUM(G12:G13)</f>
        <v>1300</v>
      </c>
      <c r="H14" s="38" t="n">
        <f aca="false">SUM(H12:H13)</f>
        <v>10500</v>
      </c>
      <c r="I14" s="38" t="n">
        <f aca="false">SUM(I12:I13)</f>
        <v>3360</v>
      </c>
      <c r="J14" s="38" t="n">
        <f aca="false">SUM(J12:J13)</f>
        <v>2214.55</v>
      </c>
      <c r="K14" s="38" t="n">
        <f aca="false">SUM(K12:K13)</f>
        <v>1960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40334.55</v>
      </c>
      <c r="Q14" s="38" t="n">
        <f aca="false">SUM(Q12:Q13)</f>
        <v>11200</v>
      </c>
      <c r="R14" s="38" t="n">
        <f aca="false">SUM(R12:R13)</f>
        <v>7260.219</v>
      </c>
      <c r="S14" s="38" t="n">
        <f aca="false">SUM(S12:S13)</f>
        <v>605.01825</v>
      </c>
      <c r="T14" s="38" t="n">
        <f aca="false">SUM(T12:T13)</f>
        <v>403.3455</v>
      </c>
      <c r="U14" s="38" t="n">
        <f aca="false">SUM(U12:U13)</f>
        <v>19468.58275</v>
      </c>
      <c r="V14" s="38" t="n">
        <f aca="false">SUM(V12:V13)</f>
        <v>20865.96725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R4" activeCellId="0" sqref="R4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34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14</v>
      </c>
      <c r="F12" s="32" t="n">
        <v>7127.27</v>
      </c>
      <c r="G12" s="32" t="n">
        <v>509.09</v>
      </c>
      <c r="H12" s="32" t="n">
        <v>3563.64</v>
      </c>
      <c r="I12" s="32" t="n">
        <v>5701.82</v>
      </c>
      <c r="J12" s="32" t="n">
        <v>1069.09</v>
      </c>
      <c r="K12" s="32"/>
      <c r="L12" s="32" t="n">
        <v>26807.31</v>
      </c>
      <c r="M12" s="32"/>
      <c r="N12" s="32" t="n">
        <v>5752.6</v>
      </c>
      <c r="O12" s="32"/>
      <c r="P12" s="32" t="n">
        <f aca="false">SUM(F12:O12)</f>
        <v>50530.82</v>
      </c>
      <c r="Q12" s="33" t="n">
        <v>7000</v>
      </c>
      <c r="R12" s="32" t="n">
        <f aca="false">P12*0.18</f>
        <v>9095.5476</v>
      </c>
      <c r="S12" s="32" t="n">
        <f aca="false">P12*0.015</f>
        <v>757.9623</v>
      </c>
      <c r="T12" s="32" t="n">
        <v>447.78</v>
      </c>
      <c r="U12" s="32" t="n">
        <f aca="false">Q12+R12+S12+T12</f>
        <v>17301.2899</v>
      </c>
      <c r="V12" s="32" t="n">
        <f aca="false">P12-U12</f>
        <v>33229.5301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22</v>
      </c>
      <c r="F13" s="32" t="n">
        <v>9800</v>
      </c>
      <c r="G13" s="32" t="n">
        <v>500</v>
      </c>
      <c r="H13" s="32" t="n">
        <v>4900</v>
      </c>
      <c r="I13" s="32" t="n">
        <v>2940</v>
      </c>
      <c r="J13" s="32" t="n">
        <v>1470</v>
      </c>
      <c r="K13" s="32" t="n">
        <v>2940</v>
      </c>
      <c r="L13" s="32" t="n">
        <v>21716.07</v>
      </c>
      <c r="M13" s="32"/>
      <c r="N13" s="32"/>
      <c r="O13" s="32"/>
      <c r="P13" s="32" t="n">
        <f aca="false">SUM(F13:O13)</f>
        <v>44266.07</v>
      </c>
      <c r="Q13" s="32" t="n">
        <v>7000</v>
      </c>
      <c r="R13" s="32" t="n">
        <f aca="false">P13*0.18</f>
        <v>7967.8926</v>
      </c>
      <c r="S13" s="32" t="n">
        <f aca="false">P13*0.015</f>
        <v>663.99105</v>
      </c>
      <c r="T13" s="32" t="n">
        <v>442.66</v>
      </c>
      <c r="U13" s="32" t="n">
        <f aca="false">Q13+R13+S13+T13</f>
        <v>16074.54365</v>
      </c>
      <c r="V13" s="32" t="n">
        <f aca="false">P13-U13</f>
        <v>28191.52635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16927.27</v>
      </c>
      <c r="G14" s="38" t="n">
        <f aca="false">SUM(G12:G13)</f>
        <v>1009.09</v>
      </c>
      <c r="H14" s="38" t="n">
        <f aca="false">SUM(H12:H13)</f>
        <v>8463.64</v>
      </c>
      <c r="I14" s="38" t="n">
        <f aca="false">SUM(I12:I13)</f>
        <v>8641.82</v>
      </c>
      <c r="J14" s="38" t="n">
        <f aca="false">SUM(J12:J13)</f>
        <v>2539.09</v>
      </c>
      <c r="K14" s="38" t="n">
        <f aca="false">SUM(K12:K13)</f>
        <v>2940</v>
      </c>
      <c r="L14" s="38" t="n">
        <f aca="false">SUM(L12:L13)</f>
        <v>48523.38</v>
      </c>
      <c r="M14" s="38" t="n">
        <f aca="false">SUM(M12:M13)</f>
        <v>0</v>
      </c>
      <c r="N14" s="38" t="n">
        <f aca="false">SUM(N12:N13)</f>
        <v>5752.6</v>
      </c>
      <c r="O14" s="38" t="n">
        <f aca="false">SUM(O12:O13)</f>
        <v>0</v>
      </c>
      <c r="P14" s="38" t="n">
        <f aca="false">SUM(P12:P13)</f>
        <v>94796.89</v>
      </c>
      <c r="Q14" s="38" t="n">
        <f aca="false">SUM(Q12:Q13)</f>
        <v>14000</v>
      </c>
      <c r="R14" s="38" t="n">
        <f aca="false">SUM(R12:R13)</f>
        <v>17063.4402</v>
      </c>
      <c r="S14" s="38" t="n">
        <f aca="false">SUM(S12:S13)</f>
        <v>1421.95335</v>
      </c>
      <c r="T14" s="38" t="n">
        <f aca="false">SUM(T12:T13)</f>
        <v>890.44</v>
      </c>
      <c r="U14" s="38" t="n">
        <f aca="false">SUM(U12:U13)</f>
        <v>33375.83355</v>
      </c>
      <c r="V14" s="38" t="n">
        <f aca="false">SUM(V12:V13)</f>
        <v>61421.05645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100" zoomScalePageLayoutView="100" workbookViewId="0">
      <selection pane="topLeft" activeCell="V13" activeCellId="0" sqref="V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36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35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22</v>
      </c>
      <c r="F12" s="32" t="n">
        <v>11200</v>
      </c>
      <c r="G12" s="32" t="n">
        <v>800</v>
      </c>
      <c r="H12" s="32" t="n">
        <v>5600</v>
      </c>
      <c r="I12" s="32" t="n">
        <v>8960</v>
      </c>
      <c r="J12" s="32" t="n">
        <v>1680</v>
      </c>
      <c r="K12" s="32"/>
      <c r="L12" s="32"/>
      <c r="M12" s="32"/>
      <c r="N12" s="32"/>
      <c r="O12" s="32"/>
      <c r="P12" s="32" t="n">
        <f aca="false">SUM(F12:O12)</f>
        <v>28240</v>
      </c>
      <c r="Q12" s="33" t="n">
        <v>7000</v>
      </c>
      <c r="R12" s="32" t="n">
        <f aca="false">P12*0.18</f>
        <v>5083.2</v>
      </c>
      <c r="S12" s="32" t="n">
        <f aca="false">P12*0.015</f>
        <v>423.6</v>
      </c>
      <c r="T12" s="32" t="n">
        <v>283.4</v>
      </c>
      <c r="U12" s="32" t="n">
        <f aca="false">Q12+R12+S12+T12</f>
        <v>12790.2</v>
      </c>
      <c r="V12" s="32" t="n">
        <f aca="false">P12-U12</f>
        <v>15449.8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17</v>
      </c>
      <c r="F13" s="32" t="n">
        <v>7572.73</v>
      </c>
      <c r="G13" s="32" t="n">
        <v>386.36</v>
      </c>
      <c r="H13" s="32" t="n">
        <v>3786.37</v>
      </c>
      <c r="I13" s="32" t="n">
        <v>2271.82</v>
      </c>
      <c r="J13" s="32" t="n">
        <v>1135.91</v>
      </c>
      <c r="K13" s="32" t="n">
        <v>1514.55</v>
      </c>
      <c r="L13" s="32"/>
      <c r="M13" s="32"/>
      <c r="N13" s="32" t="n">
        <v>4224.7</v>
      </c>
      <c r="O13" s="32"/>
      <c r="P13" s="32" t="n">
        <f aca="false">SUM(F13:O13)</f>
        <v>20892.44</v>
      </c>
      <c r="Q13" s="32" t="n">
        <v>7000</v>
      </c>
      <c r="R13" s="32" t="n">
        <f aca="false">P13*0.18</f>
        <v>3760.6392</v>
      </c>
      <c r="S13" s="32" t="n">
        <f aca="false">P13*0.015</f>
        <v>313.3866</v>
      </c>
      <c r="T13" s="32" t="n">
        <v>166.68</v>
      </c>
      <c r="U13" s="32" t="n">
        <f aca="false">Q13+R13+S13+T13</f>
        <v>11240.7058</v>
      </c>
      <c r="V13" s="32" t="n">
        <f aca="false">P13-U13</f>
        <v>9651.7342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18772.73</v>
      </c>
      <c r="G14" s="38" t="n">
        <f aca="false">SUM(G12:G13)</f>
        <v>1186.36</v>
      </c>
      <c r="H14" s="38" t="n">
        <f aca="false">SUM(H12:H13)</f>
        <v>9386.37</v>
      </c>
      <c r="I14" s="38" t="n">
        <f aca="false">SUM(I12:I13)</f>
        <v>11231.82</v>
      </c>
      <c r="J14" s="38" t="n">
        <f aca="false">SUM(J12:J13)</f>
        <v>2815.91</v>
      </c>
      <c r="K14" s="38" t="n">
        <f aca="false">SUM(K12:K13)</f>
        <v>1514.55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4224.7</v>
      </c>
      <c r="O14" s="38" t="n">
        <f aca="false">SUM(O12:O13)</f>
        <v>0</v>
      </c>
      <c r="P14" s="38" t="n">
        <f aca="false">SUM(P12:P13)</f>
        <v>49132.44</v>
      </c>
      <c r="Q14" s="38" t="n">
        <f aca="false">SUM(Q12:Q13)</f>
        <v>14000</v>
      </c>
      <c r="R14" s="38" t="n">
        <f aca="false">SUM(R12:R13)</f>
        <v>8843.8392</v>
      </c>
      <c r="S14" s="38" t="n">
        <f aca="false">SUM(S12:S13)</f>
        <v>736.9866</v>
      </c>
      <c r="T14" s="38" t="n">
        <f aca="false">SUM(T12:T13)</f>
        <v>450.08</v>
      </c>
      <c r="U14" s="38" t="n">
        <f aca="false">SUM(U12:U13)</f>
        <v>24030.9058</v>
      </c>
      <c r="V14" s="38" t="n">
        <f aca="false">SUM(V12:V13)</f>
        <v>25101.5342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R13" activeCellId="0" sqref="R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37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38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6</v>
      </c>
      <c r="F12" s="32" t="n">
        <v>3200</v>
      </c>
      <c r="G12" s="32" t="n">
        <v>228.57</v>
      </c>
      <c r="H12" s="32" t="n">
        <v>1600</v>
      </c>
      <c r="I12" s="32" t="n">
        <v>1600</v>
      </c>
      <c r="J12" s="32" t="n">
        <v>480</v>
      </c>
      <c r="K12" s="32"/>
      <c r="L12" s="32" t="n">
        <v>26000</v>
      </c>
      <c r="M12" s="32" t="n">
        <v>17355.93</v>
      </c>
      <c r="N12" s="32"/>
      <c r="O12" s="32"/>
      <c r="P12" s="32" t="n">
        <f aca="false">SUM(F12:O12)</f>
        <v>50464.5</v>
      </c>
      <c r="Q12" s="33" t="n">
        <v>36500</v>
      </c>
      <c r="R12" s="32" t="n">
        <f aca="false">P12*0.18</f>
        <v>9083.61</v>
      </c>
      <c r="S12" s="32" t="n">
        <f aca="false">P12*0.015</f>
        <v>756.9675</v>
      </c>
      <c r="T12" s="32" t="n">
        <f aca="false">P12*0.01</f>
        <v>504.645</v>
      </c>
      <c r="U12" s="32" t="n">
        <f aca="false">Q12+R12+S12+T12</f>
        <v>46845.2225</v>
      </c>
      <c r="V12" s="32" t="n">
        <f aca="false">P12-U12</f>
        <v>3619.2775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21</v>
      </c>
      <c r="F13" s="32" t="n">
        <v>9800</v>
      </c>
      <c r="G13" s="32" t="n">
        <v>500</v>
      </c>
      <c r="H13" s="32" t="n">
        <v>4900</v>
      </c>
      <c r="I13" s="32" t="n">
        <v>4900</v>
      </c>
      <c r="J13" s="32" t="n">
        <v>1470</v>
      </c>
      <c r="K13" s="32" t="n">
        <v>1960</v>
      </c>
      <c r="L13" s="32"/>
      <c r="M13" s="32"/>
      <c r="N13" s="32"/>
      <c r="O13" s="32"/>
      <c r="P13" s="32" t="n">
        <f aca="false">SUM(F13:O13)</f>
        <v>23530</v>
      </c>
      <c r="Q13" s="32" t="n">
        <v>6000</v>
      </c>
      <c r="R13" s="32" t="n">
        <f aca="false">P13*0.18</f>
        <v>4235.4</v>
      </c>
      <c r="S13" s="32" t="n">
        <f aca="false">P13*0.015</f>
        <v>352.95</v>
      </c>
      <c r="T13" s="32" t="n">
        <f aca="false">P13*0.01</f>
        <v>235.3</v>
      </c>
      <c r="U13" s="32" t="n">
        <f aca="false">Q13+R13+S13+T13</f>
        <v>10823.65</v>
      </c>
      <c r="V13" s="32" t="n">
        <f aca="false">P13-U13</f>
        <v>12706.35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13000</v>
      </c>
      <c r="G14" s="38" t="n">
        <f aca="false">SUM(G12:G13)</f>
        <v>728.57</v>
      </c>
      <c r="H14" s="38" t="n">
        <f aca="false">SUM(H12:H13)</f>
        <v>6500</v>
      </c>
      <c r="I14" s="38" t="n">
        <f aca="false">SUM(I12:I13)</f>
        <v>6500</v>
      </c>
      <c r="J14" s="38" t="n">
        <f aca="false">SUM(J12:J13)</f>
        <v>1950</v>
      </c>
      <c r="K14" s="38" t="n">
        <f aca="false">SUM(K12:K13)</f>
        <v>1960</v>
      </c>
      <c r="L14" s="38" t="n">
        <f aca="false">SUM(L12:L13)</f>
        <v>26000</v>
      </c>
      <c r="M14" s="38" t="n">
        <f aca="false">SUM(M12:M13)</f>
        <v>17355.93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73994.5</v>
      </c>
      <c r="Q14" s="38" t="n">
        <f aca="false">SUM(Q12:Q13)</f>
        <v>42500</v>
      </c>
      <c r="R14" s="38" t="n">
        <f aca="false">SUM(R12:R13)</f>
        <v>13319.01</v>
      </c>
      <c r="S14" s="38" t="n">
        <f aca="false">SUM(S12:S13)</f>
        <v>1109.9175</v>
      </c>
      <c r="T14" s="38" t="n">
        <f aca="false">SUM(T12:T13)</f>
        <v>739.945</v>
      </c>
      <c r="U14" s="38" t="n">
        <f aca="false">SUM(U12:U13)</f>
        <v>57668.8725</v>
      </c>
      <c r="V14" s="38" t="n">
        <f aca="false">SUM(V12:V13)</f>
        <v>16325.6275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R13" activeCellId="0" sqref="R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39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38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23</v>
      </c>
      <c r="F12" s="32" t="n">
        <v>11200</v>
      </c>
      <c r="G12" s="32" t="n">
        <v>800</v>
      </c>
      <c r="H12" s="32" t="n">
        <v>5600</v>
      </c>
      <c r="I12" s="32" t="n">
        <v>8960</v>
      </c>
      <c r="J12" s="32" t="n">
        <v>1680</v>
      </c>
      <c r="K12" s="32"/>
      <c r="L12" s="32"/>
      <c r="M12" s="32"/>
      <c r="N12" s="32"/>
      <c r="O12" s="32"/>
      <c r="P12" s="32" t="n">
        <f aca="false">SUM(F12:O12)</f>
        <v>28240</v>
      </c>
      <c r="Q12" s="33" t="n">
        <v>7000</v>
      </c>
      <c r="R12" s="32" t="n">
        <f aca="false">P12*0.18</f>
        <v>5083.2</v>
      </c>
      <c r="S12" s="32" t="n">
        <f aca="false">P12*0.015</f>
        <v>423.6</v>
      </c>
      <c r="T12" s="32" t="n">
        <f aca="false">P12*0.01</f>
        <v>282.4</v>
      </c>
      <c r="U12" s="32" t="n">
        <f aca="false">Q12+R12+S12+T12</f>
        <v>12789.2</v>
      </c>
      <c r="V12" s="32" t="n">
        <f aca="false">P12-U12</f>
        <v>15450.8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</v>
      </c>
      <c r="F13" s="32" t="n">
        <v>426.09</v>
      </c>
      <c r="G13" s="32" t="n">
        <v>21.74</v>
      </c>
      <c r="H13" s="32" t="n">
        <v>213.05</v>
      </c>
      <c r="I13" s="32" t="n">
        <v>85.22</v>
      </c>
      <c r="J13" s="32" t="n">
        <v>63.91</v>
      </c>
      <c r="K13" s="32" t="n">
        <v>127.83</v>
      </c>
      <c r="L13" s="32"/>
      <c r="M13" s="32"/>
      <c r="N13" s="32"/>
      <c r="O13" s="32"/>
      <c r="P13" s="32" t="n">
        <f aca="false">SUM(F13:O13)</f>
        <v>937.84</v>
      </c>
      <c r="Q13" s="32" t="n">
        <v>0</v>
      </c>
      <c r="R13" s="32" t="n">
        <f aca="false">P13*0.18</f>
        <v>168.8112</v>
      </c>
      <c r="S13" s="32" t="n">
        <f aca="false">P13*0.015</f>
        <v>14.0676</v>
      </c>
      <c r="T13" s="32" t="n">
        <f aca="false">P13*0.01</f>
        <v>9.3784</v>
      </c>
      <c r="U13" s="32" t="n">
        <f aca="false">Q13+R13+S13+T13</f>
        <v>192.2572</v>
      </c>
      <c r="V13" s="32" t="n">
        <f aca="false">P13-U13</f>
        <v>745.5828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11626.09</v>
      </c>
      <c r="G14" s="38" t="n">
        <f aca="false">SUM(G12:G13)</f>
        <v>821.74</v>
      </c>
      <c r="H14" s="38" t="n">
        <f aca="false">SUM(H12:H13)</f>
        <v>5813.05</v>
      </c>
      <c r="I14" s="38" t="n">
        <f aca="false">SUM(I12:I13)</f>
        <v>9045.22</v>
      </c>
      <c r="J14" s="38" t="n">
        <f aca="false">SUM(J12:J13)</f>
        <v>1743.91</v>
      </c>
      <c r="K14" s="38" t="n">
        <f aca="false">SUM(K12:K13)</f>
        <v>127.83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29177.84</v>
      </c>
      <c r="Q14" s="38" t="n">
        <f aca="false">SUM(Q12:Q13)</f>
        <v>7000</v>
      </c>
      <c r="R14" s="38" t="n">
        <f aca="false">SUM(R12:R13)</f>
        <v>5252.0112</v>
      </c>
      <c r="S14" s="38" t="n">
        <f aca="false">SUM(S12:S13)</f>
        <v>437.6676</v>
      </c>
      <c r="T14" s="38" t="n">
        <f aca="false">SUM(T12:T13)</f>
        <v>291.7784</v>
      </c>
      <c r="U14" s="38" t="n">
        <f aca="false">SUM(U12:U13)</f>
        <v>12981.4572</v>
      </c>
      <c r="V14" s="38" t="n">
        <f aca="false">SUM(V12:V13)</f>
        <v>16196.3828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9" activeCellId="0" sqref="C9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40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38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21</v>
      </c>
      <c r="F12" s="32" t="n">
        <v>11200</v>
      </c>
      <c r="G12" s="32" t="n">
        <v>800</v>
      </c>
      <c r="H12" s="32" t="n">
        <v>5600</v>
      </c>
      <c r="I12" s="32" t="n">
        <v>4480</v>
      </c>
      <c r="J12" s="32" t="n">
        <v>1680</v>
      </c>
      <c r="K12" s="32"/>
      <c r="L12" s="32"/>
      <c r="M12" s="32"/>
      <c r="N12" s="32"/>
      <c r="O12" s="32"/>
      <c r="P12" s="32" t="n">
        <f aca="false">SUM(F12:O12)</f>
        <v>23760</v>
      </c>
      <c r="Q12" s="33" t="n">
        <v>7000</v>
      </c>
      <c r="R12" s="32" t="n">
        <f aca="false">P12*0.18</f>
        <v>4276.8</v>
      </c>
      <c r="S12" s="32" t="n">
        <f aca="false">P12*0.015</f>
        <v>356.4</v>
      </c>
      <c r="T12" s="32" t="n">
        <f aca="false">P12*0.01</f>
        <v>237.6</v>
      </c>
      <c r="U12" s="32" t="n">
        <f aca="false">Q12+R12+S12+T12</f>
        <v>11870.8</v>
      </c>
      <c r="V12" s="32" t="n">
        <f aca="false">P12-U12</f>
        <v>11889.2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21</v>
      </c>
      <c r="F13" s="32" t="n">
        <v>9800</v>
      </c>
      <c r="G13" s="32" t="n">
        <v>500</v>
      </c>
      <c r="H13" s="32" t="n">
        <v>4900</v>
      </c>
      <c r="I13" s="32" t="n">
        <v>1960</v>
      </c>
      <c r="J13" s="32" t="n">
        <v>1470</v>
      </c>
      <c r="K13" s="32" t="n">
        <v>1960</v>
      </c>
      <c r="L13" s="32" t="n">
        <v>19748.48</v>
      </c>
      <c r="M13" s="32" t="n">
        <v>20968.2</v>
      </c>
      <c r="N13" s="32"/>
      <c r="O13" s="32"/>
      <c r="P13" s="32" t="n">
        <f aca="false">SUM(F13:O13)</f>
        <v>61306.68</v>
      </c>
      <c r="Q13" s="32" t="n">
        <v>6000</v>
      </c>
      <c r="R13" s="32" t="n">
        <f aca="false">P13*0.18</f>
        <v>11035.2024</v>
      </c>
      <c r="S13" s="32" t="n">
        <f aca="false">P13*0.015</f>
        <v>919.6002</v>
      </c>
      <c r="T13" s="32" t="n">
        <f aca="false">P13*0.01</f>
        <v>613.0668</v>
      </c>
      <c r="U13" s="32" t="n">
        <f aca="false">Q13+R13+S13+T13</f>
        <v>18567.8694</v>
      </c>
      <c r="V13" s="32" t="n">
        <f aca="false">P13-U13</f>
        <v>42738.8106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21000</v>
      </c>
      <c r="G14" s="38" t="n">
        <f aca="false">SUM(G12:G13)</f>
        <v>1300</v>
      </c>
      <c r="H14" s="38" t="n">
        <f aca="false">SUM(H12:H13)</f>
        <v>10500</v>
      </c>
      <c r="I14" s="38" t="n">
        <f aca="false">SUM(I12:I13)</f>
        <v>6440</v>
      </c>
      <c r="J14" s="38" t="n">
        <f aca="false">SUM(J12:J13)</f>
        <v>3150</v>
      </c>
      <c r="K14" s="38" t="n">
        <f aca="false">SUM(K12:K13)</f>
        <v>1960</v>
      </c>
      <c r="L14" s="38" t="n">
        <f aca="false">SUM(L12:L13)</f>
        <v>19748.48</v>
      </c>
      <c r="M14" s="38" t="n">
        <f aca="false">SUM(M12:M13)</f>
        <v>20968.2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85066.68</v>
      </c>
      <c r="Q14" s="38" t="n">
        <f aca="false">SUM(Q12:Q13)</f>
        <v>13000</v>
      </c>
      <c r="R14" s="38" t="n">
        <f aca="false">SUM(R12:R13)</f>
        <v>15312.0024</v>
      </c>
      <c r="S14" s="38" t="n">
        <f aca="false">SUM(S12:S13)</f>
        <v>1276.0002</v>
      </c>
      <c r="T14" s="38" t="n">
        <f aca="false">SUM(T12:T13)</f>
        <v>850.6668</v>
      </c>
      <c r="U14" s="38" t="n">
        <f aca="false">SUM(U12:U13)</f>
        <v>30438.6694</v>
      </c>
      <c r="V14" s="38" t="n">
        <f aca="false">SUM(V12:V13)</f>
        <v>54628.0106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T7" activeCellId="0" sqref="T7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41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38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22</v>
      </c>
      <c r="F12" s="32" t="n">
        <v>11200</v>
      </c>
      <c r="G12" s="32" t="n">
        <v>800</v>
      </c>
      <c r="H12" s="32" t="n">
        <v>5600</v>
      </c>
      <c r="I12" s="32" t="n">
        <v>2240</v>
      </c>
      <c r="J12" s="32" t="n">
        <v>1680</v>
      </c>
      <c r="K12" s="32"/>
      <c r="L12" s="32"/>
      <c r="M12" s="32"/>
      <c r="N12" s="32" t="n">
        <v>65</v>
      </c>
      <c r="O12" s="32"/>
      <c r="P12" s="32" t="n">
        <f aca="false">SUM(F12:O12)</f>
        <v>21585</v>
      </c>
      <c r="Q12" s="33" t="n">
        <v>7000</v>
      </c>
      <c r="R12" s="32" t="n">
        <f aca="false">P12*0.18</f>
        <v>3885.3</v>
      </c>
      <c r="S12" s="32" t="n">
        <f aca="false">P12*0.015</f>
        <v>323.775</v>
      </c>
      <c r="T12" s="32" t="n">
        <v>215.2</v>
      </c>
      <c r="U12" s="32" t="n">
        <f aca="false">Q12+R12+S12+T12</f>
        <v>11424.275</v>
      </c>
      <c r="V12" s="32" t="n">
        <f aca="false">P12-U12</f>
        <v>10160.725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22</v>
      </c>
      <c r="F13" s="32" t="n">
        <v>9800</v>
      </c>
      <c r="G13" s="32" t="n">
        <v>500</v>
      </c>
      <c r="H13" s="32" t="n">
        <v>4900</v>
      </c>
      <c r="I13" s="32" t="n">
        <v>2236.96</v>
      </c>
      <c r="J13" s="32" t="n">
        <v>1470</v>
      </c>
      <c r="K13" s="32"/>
      <c r="L13" s="32"/>
      <c r="M13" s="32"/>
      <c r="N13" s="32"/>
      <c r="O13" s="32"/>
      <c r="P13" s="32" t="n">
        <f aca="false">SUM(F13:O13)</f>
        <v>18906.96</v>
      </c>
      <c r="Q13" s="32" t="n">
        <v>6000</v>
      </c>
      <c r="R13" s="32" t="n">
        <f aca="false">P13*0.18</f>
        <v>3403.2528</v>
      </c>
      <c r="S13" s="32" t="n">
        <f aca="false">P13*0.015</f>
        <v>283.6044</v>
      </c>
      <c r="T13" s="32" t="n">
        <v>189.07</v>
      </c>
      <c r="U13" s="32" t="n">
        <f aca="false">Q13+R13+S13+T13</f>
        <v>9875.9272</v>
      </c>
      <c r="V13" s="32" t="n">
        <f aca="false">P13-U13</f>
        <v>9031.0328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21000</v>
      </c>
      <c r="G14" s="38" t="n">
        <f aca="false">SUM(G12:G13)</f>
        <v>1300</v>
      </c>
      <c r="H14" s="38" t="n">
        <f aca="false">SUM(H12:H13)</f>
        <v>10500</v>
      </c>
      <c r="I14" s="38" t="n">
        <f aca="false">SUM(I12:I13)</f>
        <v>4476.96</v>
      </c>
      <c r="J14" s="38" t="n">
        <f aca="false">SUM(J12:J13)</f>
        <v>3150</v>
      </c>
      <c r="K14" s="38" t="n">
        <f aca="false">SUM(K12:K13)</f>
        <v>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65</v>
      </c>
      <c r="O14" s="38" t="n">
        <f aca="false">SUM(O12:O13)</f>
        <v>0</v>
      </c>
      <c r="P14" s="38" t="n">
        <f aca="false">SUM(P12:P13)</f>
        <v>40491.96</v>
      </c>
      <c r="Q14" s="38" t="n">
        <f aca="false">SUM(Q12:Q13)</f>
        <v>13000</v>
      </c>
      <c r="R14" s="38" t="n">
        <f aca="false">SUM(R12:R13)</f>
        <v>7288.5528</v>
      </c>
      <c r="S14" s="38" t="n">
        <f aca="false">SUM(S12:S13)</f>
        <v>607.3794</v>
      </c>
      <c r="T14" s="38" t="n">
        <f aca="false">SUM(T12:T13)</f>
        <v>404.27</v>
      </c>
      <c r="U14" s="38" t="n">
        <f aca="false">SUM(U12:U13)</f>
        <v>21300.2022</v>
      </c>
      <c r="V14" s="38" t="n">
        <f aca="false">SUM(V12:V13)</f>
        <v>19191.7578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V13" activeCellId="0" sqref="V13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38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43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16</v>
      </c>
      <c r="F12" s="32" t="n">
        <v>7791.3</v>
      </c>
      <c r="G12" s="32" t="n">
        <v>556.52</v>
      </c>
      <c r="H12" s="32" t="n">
        <v>3895.65</v>
      </c>
      <c r="I12" s="32" t="n">
        <v>3895.65</v>
      </c>
      <c r="J12" s="32" t="n">
        <v>1168.7</v>
      </c>
      <c r="K12" s="32"/>
      <c r="L12" s="32"/>
      <c r="M12" s="32"/>
      <c r="N12" s="32" t="n">
        <v>5397.95</v>
      </c>
      <c r="O12" s="32"/>
      <c r="P12" s="32" t="n">
        <f aca="false">SUM(F12:O12)</f>
        <v>22705.77</v>
      </c>
      <c r="Q12" s="33" t="n">
        <v>7000</v>
      </c>
      <c r="R12" s="32" t="n">
        <f aca="false">P12*0.18</f>
        <v>4087.0386</v>
      </c>
      <c r="S12" s="32" t="n">
        <f aca="false">P12*0.015</f>
        <v>340.58655</v>
      </c>
      <c r="T12" s="32" t="n">
        <v>173.08</v>
      </c>
      <c r="U12" s="32" t="n">
        <f aca="false">Q12+R12+S12+T12</f>
        <v>11600.70515</v>
      </c>
      <c r="V12" s="32" t="n">
        <f aca="false">P12-U12</f>
        <v>11105.06485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13</v>
      </c>
      <c r="F13" s="32" t="n">
        <v>5539.13</v>
      </c>
      <c r="G13" s="32" t="n">
        <v>282.61</v>
      </c>
      <c r="H13" s="32" t="n">
        <v>2769.57</v>
      </c>
      <c r="I13" s="32" t="n">
        <v>1384.78</v>
      </c>
      <c r="J13" s="32" t="n">
        <v>830.87</v>
      </c>
      <c r="K13" s="32"/>
      <c r="L13" s="32"/>
      <c r="M13" s="32" t="n">
        <v>9741.06</v>
      </c>
      <c r="N13" s="32"/>
      <c r="O13" s="32"/>
      <c r="P13" s="32" t="n">
        <f aca="false">SUM(F13:O13)</f>
        <v>20548.02</v>
      </c>
      <c r="Q13" s="32" t="n">
        <v>8500</v>
      </c>
      <c r="R13" s="32" t="n">
        <f aca="false">P13*0.18</f>
        <v>3698.6436</v>
      </c>
      <c r="S13" s="32" t="n">
        <f aca="false">P13*0.015</f>
        <v>308.2203</v>
      </c>
      <c r="T13" s="32" t="n">
        <v>205.48</v>
      </c>
      <c r="U13" s="32" t="n">
        <f aca="false">Q13+R13+S13+T13</f>
        <v>12712.3439</v>
      </c>
      <c r="V13" s="32" t="n">
        <f aca="false">P13-U13</f>
        <v>7835.6761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13330.43</v>
      </c>
      <c r="G14" s="38" t="n">
        <f aca="false">SUM(G12:G13)</f>
        <v>839.13</v>
      </c>
      <c r="H14" s="38" t="n">
        <f aca="false">SUM(H12:H13)</f>
        <v>6665.22</v>
      </c>
      <c r="I14" s="38" t="n">
        <f aca="false">SUM(I12:I13)</f>
        <v>5280.43</v>
      </c>
      <c r="J14" s="38" t="n">
        <f aca="false">SUM(J12:J13)</f>
        <v>1999.57</v>
      </c>
      <c r="K14" s="38" t="n">
        <f aca="false">SUM(K12:K13)</f>
        <v>0</v>
      </c>
      <c r="L14" s="38" t="n">
        <f aca="false">SUM(L12:L13)</f>
        <v>0</v>
      </c>
      <c r="M14" s="38" t="n">
        <f aca="false">SUM(M12:M13)</f>
        <v>9741.06</v>
      </c>
      <c r="N14" s="38" t="n">
        <f aca="false">SUM(N12:N13)</f>
        <v>5397.95</v>
      </c>
      <c r="O14" s="38" t="n">
        <f aca="false">SUM(O12:O13)</f>
        <v>0</v>
      </c>
      <c r="P14" s="38" t="n">
        <f aca="false">SUM(P12:P13)</f>
        <v>43253.79</v>
      </c>
      <c r="Q14" s="38" t="n">
        <f aca="false">SUM(Q12:Q13)</f>
        <v>15500</v>
      </c>
      <c r="R14" s="38" t="n">
        <f aca="false">SUM(R12:R13)</f>
        <v>7785.6822</v>
      </c>
      <c r="S14" s="38" t="n">
        <f aca="false">SUM(S12:S13)</f>
        <v>648.80685</v>
      </c>
      <c r="T14" s="38" t="n">
        <f aca="false">SUM(T12:T13)</f>
        <v>378.56</v>
      </c>
      <c r="U14" s="38" t="n">
        <f aca="false">SUM(U12:U13)</f>
        <v>24313.04905</v>
      </c>
      <c r="V14" s="38" t="n">
        <f aca="false">SUM(V12:V13)</f>
        <v>18940.74095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K12" activeCellId="0" sqref="K12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44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38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43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20</v>
      </c>
      <c r="F12" s="32" t="n">
        <v>11200</v>
      </c>
      <c r="G12" s="32" t="n">
        <v>800</v>
      </c>
      <c r="H12" s="32" t="n">
        <v>5600</v>
      </c>
      <c r="I12" s="32" t="n">
        <v>4480</v>
      </c>
      <c r="J12" s="32" t="n">
        <v>1680</v>
      </c>
      <c r="K12" s="32"/>
      <c r="L12" s="32"/>
      <c r="M12" s="32"/>
      <c r="N12" s="32"/>
      <c r="O12" s="32"/>
      <c r="P12" s="32" t="n">
        <f aca="false">SUM(F12:O12)</f>
        <v>23760</v>
      </c>
      <c r="Q12" s="33" t="n">
        <v>7000</v>
      </c>
      <c r="R12" s="32" t="n">
        <f aca="false">P12*0.18</f>
        <v>4276.8</v>
      </c>
      <c r="S12" s="32" t="n">
        <f aca="false">P12*0.015</f>
        <v>356.4</v>
      </c>
      <c r="T12" s="32" t="n">
        <f aca="false">P12*0.01</f>
        <v>237.6</v>
      </c>
      <c r="U12" s="32" t="n">
        <f aca="false">Q12+R12+S12+T12</f>
        <v>11870.8</v>
      </c>
      <c r="V12" s="32" t="n">
        <f aca="false">P12-U12</f>
        <v>11889.2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9</v>
      </c>
      <c r="F13" s="32" t="n">
        <v>4410</v>
      </c>
      <c r="G13" s="32" t="n">
        <v>225</v>
      </c>
      <c r="H13" s="32" t="n">
        <v>2205</v>
      </c>
      <c r="I13" s="32" t="n">
        <v>1323</v>
      </c>
      <c r="J13" s="32" t="n">
        <v>661.5</v>
      </c>
      <c r="K13" s="32"/>
      <c r="L13" s="32"/>
      <c r="M13" s="32"/>
      <c r="N13" s="32" t="n">
        <v>16831.29</v>
      </c>
      <c r="O13" s="32"/>
      <c r="P13" s="32" t="n">
        <f aca="false">SUM(F13:O13)</f>
        <v>25655.79</v>
      </c>
      <c r="Q13" s="32"/>
      <c r="R13" s="32" t="n">
        <f aca="false">P13*0.18</f>
        <v>4618.0422</v>
      </c>
      <c r="S13" s="32" t="n">
        <f aca="false">P13*0.015</f>
        <v>384.83685</v>
      </c>
      <c r="T13" s="32" t="n">
        <v>88.25</v>
      </c>
      <c r="U13" s="32" t="n">
        <f aca="false">Q13+R13+S13+T13</f>
        <v>5091.12905</v>
      </c>
      <c r="V13" s="32" t="n">
        <f aca="false">P13-U13</f>
        <v>20564.66095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15610</v>
      </c>
      <c r="G14" s="38" t="n">
        <f aca="false">SUM(G12:G13)</f>
        <v>1025</v>
      </c>
      <c r="H14" s="38" t="n">
        <f aca="false">SUM(H12:H13)</f>
        <v>7805</v>
      </c>
      <c r="I14" s="38" t="n">
        <f aca="false">SUM(I12:I13)</f>
        <v>5803</v>
      </c>
      <c r="J14" s="38" t="n">
        <f aca="false">SUM(J12:J13)</f>
        <v>2341.5</v>
      </c>
      <c r="K14" s="38" t="n">
        <f aca="false">SUM(K12:K13)</f>
        <v>0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16831.29</v>
      </c>
      <c r="O14" s="38" t="n">
        <f aca="false">SUM(O12:O13)</f>
        <v>0</v>
      </c>
      <c r="P14" s="38" t="n">
        <f aca="false">SUM(P12:P13)</f>
        <v>49415.79</v>
      </c>
      <c r="Q14" s="38" t="n">
        <f aca="false">SUM(Q12:Q13)</f>
        <v>7000</v>
      </c>
      <c r="R14" s="38" t="n">
        <f aca="false">SUM(R12:R13)</f>
        <v>8894.8422</v>
      </c>
      <c r="S14" s="38" t="n">
        <f aca="false">SUM(S12:S13)</f>
        <v>741.23685</v>
      </c>
      <c r="T14" s="38" t="n">
        <f aca="false">SUM(T12:T13)</f>
        <v>325.85</v>
      </c>
      <c r="U14" s="38" t="n">
        <f aca="false">SUM(U12:U13)</f>
        <v>16961.92905</v>
      </c>
      <c r="V14" s="38" t="n">
        <f aca="false">SUM(V12:V13)</f>
        <v>32453.86095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2024-01-02T10:42:19Z</cp:lastPrinted>
  <dcterms:modified xsi:type="dcterms:W3CDTF">2024-01-02T10:42:53Z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