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березень 2024" sheetId="1" state="visible" r:id="rId2"/>
  </sheets>
  <definedNames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<sst xmlns="http://schemas.openxmlformats.org/spreadsheetml/2006/main" count="49" uniqueCount="34">
  <si>
    <t xml:space="preserve">           Управління з питань цивільного захисту обласної державної адміністрації </t>
  </si>
  <si>
    <t xml:space="preserve">ВИТЯГ З РОЗРАХУНКОВО-ПЛАТІЖНОЇ ВІДОМОСТІ</t>
  </si>
  <si>
    <t xml:space="preserve">       за березень 2024 рік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</si>
  <si>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</si>
  <si>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</si>
  <si>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</si>
  <si>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</si>
  <si>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відпрацьовано</t>
  </si>
  <si>
    <t xml:space="preserve">Посадовий оклад</t>
  </si>
  <si>
    <t xml:space="preserve">ранг</t>
  </si>
  <si>
    <t xml:space="preserve">Вислуга років </t>
  </si>
  <si>
    <t xml:space="preserve">надбавка за інтен -сивність</t>
  </si>
  <si>
    <t xml:space="preserve">таєм -ність</t>
  </si>
  <si>
    <t xml:space="preserve">Премія </t>
  </si>
  <si>
    <t xml:space="preserve">ГД</t>
  </si>
  <si>
    <t xml:space="preserve">відпускн</t>
  </si>
  <si>
    <t xml:space="preserve">лікарн</t>
  </si>
  <si>
    <t xml:space="preserve">Індексація</t>
  </si>
  <si>
    <t xml:space="preserve">РАЗОМ нараховано</t>
  </si>
  <si>
    <t xml:space="preserve">аванс</t>
  </si>
  <si>
    <t xml:space="preserve">ПДФО</t>
  </si>
  <si>
    <t xml:space="preserve">Військовий збір</t>
  </si>
  <si>
    <t xml:space="preserve">Проф.  Внески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</si>
  <si>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</si>
  <si>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</si>
  <si>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</si>
  <si>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</si>
  <si>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сума</t>
  </si>
  <si>
    <t xml:space="preserve">березень</t>
  </si>
  <si>
    <t xml:space="preserve">Стебницький Володимир Миронович</t>
  </si>
  <si>
    <t xml:space="preserve">начальник управління</t>
  </si>
  <si>
    <t xml:space="preserve">Семків               Віталій Петрович</t>
  </si>
  <si>
    <t xml:space="preserve">заступник начальника управління - начальник відділу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</si>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</sst>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5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4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4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L13" activeCellId="0" sqref="L13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2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93.6" hidden="false" customHeight="tru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14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36" hidden="false" customHeight="tru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28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11</v>
      </c>
      <c r="F12" s="32" t="n">
        <v>18950.91</v>
      </c>
      <c r="G12" s="32" t="n">
        <v>419.05</v>
      </c>
      <c r="H12" s="32" t="n">
        <f aca="false">F12*0.3</f>
        <v>5685.273</v>
      </c>
      <c r="I12" s="32" t="n">
        <v>0</v>
      </c>
      <c r="J12" s="32" t="n">
        <f aca="false">F12*0.15</f>
        <v>2842.6365</v>
      </c>
      <c r="K12" s="32" t="n">
        <f aca="false">F12*0.3</f>
        <v>5685.273</v>
      </c>
      <c r="L12" s="32"/>
      <c r="M12" s="32"/>
      <c r="N12" s="32" t="n">
        <v>13507.44</v>
      </c>
      <c r="O12" s="32"/>
      <c r="P12" s="32" t="n">
        <f aca="false">SUM(F12:O12)</f>
        <v>47090.5825</v>
      </c>
      <c r="Q12" s="33" t="n">
        <v>6000</v>
      </c>
      <c r="R12" s="32" t="n">
        <f aca="false">P12*0.18</f>
        <v>8476.30485</v>
      </c>
      <c r="S12" s="32" t="n">
        <f aca="false">P12*0.015</f>
        <v>706.3587375</v>
      </c>
      <c r="T12" s="32" t="n">
        <f aca="false">(P12-N12)*0.01</f>
        <v>335.831425</v>
      </c>
      <c r="U12" s="32" t="n">
        <f aca="false">Q12+R12+S12+T12</f>
        <v>15518.4950125</v>
      </c>
      <c r="V12" s="32" t="n">
        <f aca="false">P12-U12</f>
        <v>31572.0874875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17</v>
      </c>
      <c r="F13" s="32" t="n">
        <v>24047.71</v>
      </c>
      <c r="G13" s="32" t="n">
        <v>404.76</v>
      </c>
      <c r="H13" s="32" t="n">
        <f aca="false">F13*0.3</f>
        <v>7214.313</v>
      </c>
      <c r="I13" s="32" t="n">
        <v>0</v>
      </c>
      <c r="J13" s="32" t="n">
        <f aca="false">F13*0.15</f>
        <v>3607.1565</v>
      </c>
      <c r="K13" s="32" t="n">
        <f aca="false">F13*0.3</f>
        <v>7214.313</v>
      </c>
      <c r="L13" s="32"/>
      <c r="M13" s="32"/>
      <c r="N13" s="32" t="n">
        <v>3728.4</v>
      </c>
      <c r="O13" s="32"/>
      <c r="P13" s="32" t="n">
        <f aca="false">SUM(F13:O13)</f>
        <v>46216.6525</v>
      </c>
      <c r="Q13" s="32" t="n">
        <v>10000</v>
      </c>
      <c r="R13" s="32" t="n">
        <f aca="false">P13*0.18</f>
        <v>8318.99745</v>
      </c>
      <c r="S13" s="32" t="n">
        <f aca="false">P13*0.015</f>
        <v>693.2497875</v>
      </c>
      <c r="T13" s="32" t="n">
        <f aca="false">(P13-N13)*0.01</f>
        <v>424.882525</v>
      </c>
      <c r="U13" s="32" t="n">
        <f aca="false">Q13+R13+S13+T13</f>
        <v>19437.1297625</v>
      </c>
      <c r="V13" s="32" t="n">
        <f aca="false">P13-U13</f>
        <v>26779.5227375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42998.62</v>
      </c>
      <c r="G14" s="38" t="n">
        <f aca="false">SUM(G12:G13)</f>
        <v>823.81</v>
      </c>
      <c r="H14" s="38" t="n">
        <f aca="false">SUM(H12:H13)</f>
        <v>12899.586</v>
      </c>
      <c r="I14" s="38" t="n">
        <f aca="false">SUM(I12:I13)</f>
        <v>0</v>
      </c>
      <c r="J14" s="38" t="n">
        <f aca="false">SUM(J12:J13)</f>
        <v>6449.793</v>
      </c>
      <c r="K14" s="38" t="n">
        <f aca="false">SUM(K12:K13)</f>
        <v>12899.586</v>
      </c>
      <c r="L14" s="38" t="n">
        <f aca="false">SUM(L12:L13)</f>
        <v>0</v>
      </c>
      <c r="M14" s="38" t="n">
        <f aca="false">SUM(M12:M13)</f>
        <v>0</v>
      </c>
      <c r="N14" s="38" t="n">
        <f aca="false">SUM(N12:N13)</f>
        <v>17235.84</v>
      </c>
      <c r="O14" s="38" t="n">
        <f aca="false">SUM(O12:O13)</f>
        <v>0</v>
      </c>
      <c r="P14" s="38" t="n">
        <f aca="false">SUM(P12:P13)</f>
        <v>93307.235</v>
      </c>
      <c r="Q14" s="38" t="n">
        <f aca="false">SUM(Q12:Q13)</f>
        <v>16000</v>
      </c>
      <c r="R14" s="38" t="n">
        <f aca="false">SUM(R12:R13)</f>
        <v>16795.3023</v>
      </c>
      <c r="S14" s="38" t="n">
        <f aca="false">SUM(S12:S13)</f>
        <v>1399.608525</v>
      </c>
      <c r="T14" s="38" t="n">
        <f aca="false">SUM(T12:T13)</f>
        <v>760.71395</v>
      </c>
      <c r="U14" s="38" t="n">
        <f aca="false">SUM(U12:U13)</f>
        <v>34955.624775</v>
      </c>
      <c r="V14" s="38" t="n">
        <f aca="false">SUM(V12:V13)</f>
        <v>58351.610225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Анна</cp:lastModifiedBy>
  <cp:lastPrinted>2024-04-01T09:07:10Z</cp:lastPrinted>
  <dcterms:modified xsi:type="dcterms:W3CDTF">2024-04-01T11:15:22Z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