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<sst xmlns="http://schemas.openxmlformats.org/spreadsheetml/2006/main" count="25" uniqueCount="24">
  <si>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</si>
  <si>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</si>
  <si>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липень 2024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</si>
  <si>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</si>
  <si>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</si>
  <si>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</si>
  <si>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</si>
  <si>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</si>
  <si>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</si>
  <si>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</si>
  <si>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</si>
  <si>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</si>
  <si>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</si>
  <si>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</si>
  <si>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Відпускні</t>
  </si>
  <si>
    <t>Грош.доп. оздор.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</si>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</sst>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7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6" fillId="0" borderId="0" xfId="0" applyAlignment="1" applyProtection="1">
      <alignment/>
      <protection/>
    </xf>
    <xf numFmtId="164" fontId="5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5" fillId="0" borderId="0" xfId="0" applyFont="1" applyAlignment="1" applyProtection="1">
      <alignment horizontal="left"/>
      <protection/>
    </xf>
    <xf numFmtId="164" fontId="4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79" fontId="2" fillId="0" borderId="5" xfId="2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6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7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8" xfId="0" applyFont="1" applyBorder="1" applyAlignment="1" applyProtection="1">
      <alignment/>
      <protection/>
    </xf>
    <xf numFmtId="164" fontId="1" fillId="0" borderId="9" xfId="0" applyFont="1" applyBorder="1" applyAlignment="1" applyProtection="1">
      <alignment horizontal="right"/>
      <protection/>
    </xf>
    <xf numFmtId="164" fontId="1" fillId="0" borderId="9" xfId="0" applyFont="1" applyBorder="1" applyAlignment="1" applyProtection="1">
      <alignment/>
      <protection/>
    </xf>
    <xf numFmtId="177" fontId="1" fillId="0" borderId="9" xfId="0" applyFont="1" applyBorder="1" applyAlignment="1" applyProtection="1">
      <alignment horizont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Звичайний_зарплта департамент основна 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b93e9f-6b25-40da-80a4-56bc9b0a5d2c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 t="s">
        <v>7</v>
      </c>
      <c r="M5" s="8"/>
      <c r="N5" s="8"/>
      <c r="O5" s="8"/>
      <c r="P5" s="9" t="s">
        <v>8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1" t="s">
        <v>14</v>
      </c>
      <c r="J6" s="11" t="s">
        <v>15</v>
      </c>
      <c r="K6" s="10" t="s">
        <v>16</v>
      </c>
      <c r="L6" s="12" t="s">
        <v>17</v>
      </c>
      <c r="M6" s="10" t="s">
        <v>18</v>
      </c>
      <c r="N6" s="10" t="s">
        <v>19</v>
      </c>
      <c r="O6" s="12" t="s">
        <v>20</v>
      </c>
      <c r="P6" s="9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3" t="s">
        <v>21</v>
      </c>
      <c r="B7" s="10" t="s">
        <v>22</v>
      </c>
      <c r="C7" s="10">
        <v>15</v>
      </c>
      <c r="D7" s="14">
        <v>23595</v>
      </c>
      <c r="E7" s="14">
        <v>456.52</v>
      </c>
      <c r="F7" s="14">
        <v>4247.10</v>
      </c>
      <c r="G7" s="14">
        <v>2359.50</v>
      </c>
      <c r="H7" s="14"/>
      <c r="I7" s="14">
        <v>24131.40</v>
      </c>
      <c r="J7" s="14">
        <v>43391.22</v>
      </c>
      <c r="K7" s="14">
        <f>SUM(D7:J7)</f>
        <v>98180.74</v>
      </c>
      <c r="L7" s="14">
        <f>K7*18%</f>
        <v>17672.533200000002</v>
      </c>
      <c r="M7" s="14">
        <f>K7*1.5%</f>
        <v>1472.7111</v>
      </c>
      <c r="N7" s="14">
        <v>72500</v>
      </c>
      <c r="O7" s="14">
        <f>SUM(L7:N7)</f>
        <v>91645.244300000006</v>
      </c>
      <c r="P7" s="15">
        <f>K7-O7</f>
        <v>6535.4957000000004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3"/>
      <c r="B8" s="10" t="s">
        <v>23</v>
      </c>
      <c r="C8" s="10"/>
      <c r="D8" s="14"/>
      <c r="E8" s="16"/>
      <c r="F8" s="17"/>
      <c r="G8" s="14"/>
      <c r="H8" s="14"/>
      <c r="I8" s="14"/>
      <c r="J8" s="14"/>
      <c r="K8" s="14">
        <f>SUM(D8:H8)</f>
        <v>0</v>
      </c>
      <c r="L8" s="14">
        <f>K8*18%</f>
        <v>0</v>
      </c>
      <c r="M8" s="14">
        <f>K8*1.5%</f>
        <v>0</v>
      </c>
      <c r="N8" s="14"/>
      <c r="O8" s="14">
        <f>SUM(L8:N8)</f>
        <v>0</v>
      </c>
      <c r="P8" s="15">
        <f>K8-O8</f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8"/>
      <c r="B9" s="19" t="s">
        <v>20</v>
      </c>
      <c r="C9" s="20"/>
      <c r="D9" s="21">
        <f>SUM(D7:D8)</f>
        <v>23595</v>
      </c>
      <c r="E9" s="21">
        <f>SUM(E7:E8)</f>
        <v>456.52</v>
      </c>
      <c r="F9" s="21">
        <f>SUM(F7:F8)</f>
        <v>4247.10</v>
      </c>
      <c r="G9" s="21">
        <f>SUM(G7:G8)</f>
        <v>2359.50</v>
      </c>
      <c r="H9" s="21">
        <f>SUM(H7:H8)</f>
        <v>0</v>
      </c>
      <c r="I9" s="21">
        <f>SUM(I7:I8)</f>
        <v>24131.40</v>
      </c>
      <c r="J9" s="21"/>
      <c r="K9" s="21">
        <f>SUM(K7:K8)</f>
        <v>98180.74</v>
      </c>
      <c r="L9" s="21">
        <f>SUM(L7:L8)</f>
        <v>17672.533200000002</v>
      </c>
      <c r="M9" s="21">
        <f>SUM(M7:M8)</f>
        <v>1472.7111</v>
      </c>
      <c r="N9" s="21">
        <f>SUM(N7:N8)</f>
        <v>72500</v>
      </c>
      <c r="O9" s="21">
        <f>SUM(O7:O8)</f>
        <v>91645.244300000006</v>
      </c>
      <c r="P9" s="21">
        <f>SUM(P7:P8)</f>
        <v>6535.4957000000004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K5"/>
    <mergeCell ref="L5:O5"/>
    <mergeCell ref="P5:P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