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<sst xmlns="http://schemas.openxmlformats.org/spreadsheetml/2006/main" count="24" uniqueCount="23">
  <si>
    <t>Управління інформаційної діяльності та комунікацій з громадськістю облдержадміністрації</t>
  </si>
  <si>
    <t>Витяг з розрахунково-платіжної відомості</t>
  </si>
  <si>
    <t>квітень 2024 року</t>
  </si>
  <si>
    <t>Прізвище, ініціали</t>
  </si>
  <si>
    <t>Посада</t>
  </si>
  <si>
    <t>Відпрацьовано, днів</t>
  </si>
  <si>
    <t>Нараховано</t>
  </si>
  <si>
    <t>Утримано</t>
  </si>
  <si>
    <t>Сума до виплати</t>
  </si>
  <si>
    <t>Посадовиий оклад</t>
  </si>
  <si>
    <t>Ранг</t>
  </si>
  <si>
    <t>Вислуга</t>
  </si>
  <si>
    <t>Надбавка за таємність</t>
  </si>
  <si>
    <t>Премія</t>
  </si>
  <si>
    <t>Відпускні</t>
  </si>
  <si>
    <t>Разом</t>
  </si>
  <si>
    <t>ПДФО</t>
  </si>
  <si>
    <t>Військовий збір</t>
  </si>
  <si>
    <t>Аванс</t>
  </si>
  <si>
    <t>Разом:</t>
  </si>
  <si>
    <t>Лакіза І.М.</t>
  </si>
  <si>
    <t>Начальник управління</t>
  </si>
  <si>
    <t>заступник начальника управління-начальник відділу</t>
  </si>
</sst>
</file>

<file path=xl/styles.xml><?xml version="1.0" encoding="utf-8"?>
<styleSheet xmlns="http://schemas.openxmlformats.org/spreadsheetml/2006/main">
  <numFmts count="3">
    <numFmt numFmtId="177" formatCode="0.00"/>
    <numFmt numFmtId="178" formatCode="0.0"/>
    <numFmt numFmtId="179" formatCode="#,##0.00"/>
  </numFmts>
  <fonts count="7">
    <font>
      <sz val="10"/>
      <color theme="1"/>
      <name val="Arial"/>
      <family val="2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0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64" fontId="3" fillId="0" borderId="0">
      <alignment/>
      <protection/>
    </xf>
  </cellStyleXfs>
  <cellXfs count="22">
    <xf numFmtId="0" fontId="0" fillId="0" borderId="0" xfId="0"/>
    <xf numFmtId="164" fontId="6" fillId="0" borderId="0" xfId="0" applyAlignment="1" applyProtection="1">
      <alignment/>
      <protection/>
    </xf>
    <xf numFmtId="164" fontId="5" fillId="0" borderId="0" xfId="0" applyFont="1" applyAlignment="1" applyProtection="1">
      <alignment/>
      <protection/>
    </xf>
    <xf numFmtId="164" fontId="1" fillId="0" borderId="0" xfId="0" applyFont="1" applyAlignment="1" applyProtection="1">
      <alignment/>
      <protection/>
    </xf>
    <xf numFmtId="164" fontId="5" fillId="0" borderId="0" xfId="0" applyFont="1" applyAlignment="1" applyProtection="1">
      <alignment horizontal="left"/>
      <protection/>
    </xf>
    <xf numFmtId="164" fontId="4" fillId="0" borderId="0" xfId="0" applyFont="1" applyAlignment="1" applyProtection="1">
      <alignment/>
      <protection/>
    </xf>
    <xf numFmtId="164" fontId="1" fillId="0" borderId="1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/>
      <protection/>
    </xf>
    <xf numFmtId="164" fontId="1" fillId="0" borderId="3" xfId="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 vertical="center" wrapText="1"/>
      <protection/>
    </xf>
    <xf numFmtId="179" fontId="2" fillId="0" borderId="5" xfId="2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/>
      <protection/>
    </xf>
    <xf numFmtId="164" fontId="1" fillId="0" borderId="6" xfId="0" applyFont="1" applyBorder="1" applyAlignment="1" applyProtection="1">
      <alignment horizontal="center" vertical="center" wrapText="1"/>
      <protection/>
    </xf>
    <xf numFmtId="177" fontId="1" fillId="0" borderId="4" xfId="0" applyFont="1" applyBorder="1" applyAlignment="1" applyProtection="1">
      <alignment horizontal="center"/>
      <protection/>
    </xf>
    <xf numFmtId="177" fontId="1" fillId="0" borderId="7" xfId="0" applyFont="1" applyBorder="1" applyAlignment="1" applyProtection="1">
      <alignment horizontal="center"/>
      <protection/>
    </xf>
    <xf numFmtId="177" fontId="1" fillId="0" borderId="4" xfId="0" applyFont="1" applyBorder="1" applyAlignment="1" applyProtection="1">
      <alignment/>
      <protection/>
    </xf>
    <xf numFmtId="178" fontId="1" fillId="0" borderId="4" xfId="0" applyFont="1" applyBorder="1" applyAlignment="1" applyProtection="1">
      <alignment horizontal="center"/>
      <protection/>
    </xf>
    <xf numFmtId="164" fontId="1" fillId="0" borderId="8" xfId="0" applyFont="1" applyBorder="1" applyAlignment="1" applyProtection="1">
      <alignment/>
      <protection/>
    </xf>
    <xf numFmtId="164" fontId="1" fillId="0" borderId="9" xfId="0" applyFont="1" applyBorder="1" applyAlignment="1" applyProtection="1">
      <alignment horizontal="right"/>
      <protection/>
    </xf>
    <xf numFmtId="164" fontId="1" fillId="0" borderId="9" xfId="0" applyFont="1" applyBorder="1" applyAlignment="1" applyProtection="1">
      <alignment/>
      <protection/>
    </xf>
    <xf numFmtId="177" fontId="1" fillId="0" borderId="9" xfId="0" applyFont="1" applyBorder="1" applyAlignment="1" applyProtection="1">
      <alignment horizontal="center"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Звичайний_зарплта департамент основна 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ae88a4c-aa87-446e-91d1-558908f46e70}">
  <dimension ref="A1:IW10"/>
  <sheetViews>
    <sheetView tabSelected="1" workbookViewId="0" topLeftCell="A1"/>
  </sheetViews>
  <sheetFormatPr defaultRowHeight="12.75"/>
  <sheetData>
    <row r="1" spans="1:257" ht="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15">
      <c r="A2" s="4">
        <v>40452051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ht="18.75">
      <c r="A3" s="3"/>
      <c r="B3" s="3"/>
      <c r="C3" s="3"/>
      <c r="D3" s="5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ht="19.5" thickBot="1">
      <c r="A4" s="3"/>
      <c r="B4" s="3"/>
      <c r="C4" s="3"/>
      <c r="D4" s="5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ht="18" customHeight="1" thickBot="1">
      <c r="A5" s="6" t="s">
        <v>3</v>
      </c>
      <c r="B5" s="7" t="s">
        <v>4</v>
      </c>
      <c r="C5" s="7" t="s">
        <v>5</v>
      </c>
      <c r="D5" s="8" t="s">
        <v>6</v>
      </c>
      <c r="E5" s="8"/>
      <c r="F5" s="8"/>
      <c r="G5" s="8"/>
      <c r="H5" s="8"/>
      <c r="I5" s="8"/>
      <c r="J5" s="8"/>
      <c r="K5" s="8" t="s">
        <v>7</v>
      </c>
      <c r="L5" s="8"/>
      <c r="M5" s="8"/>
      <c r="N5" s="8"/>
      <c r="O5" s="9" t="s">
        <v>8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ht="30">
      <c r="A6" s="6"/>
      <c r="B6" s="7"/>
      <c r="C6" s="7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1" t="s">
        <v>14</v>
      </c>
      <c r="J6" s="10" t="s">
        <v>15</v>
      </c>
      <c r="K6" s="12" t="s">
        <v>16</v>
      </c>
      <c r="L6" s="10" t="s">
        <v>17</v>
      </c>
      <c r="M6" s="10" t="s">
        <v>18</v>
      </c>
      <c r="N6" s="12" t="s">
        <v>19</v>
      </c>
      <c r="O6" s="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ht="30">
      <c r="A7" s="13" t="s">
        <v>20</v>
      </c>
      <c r="B7" s="10" t="s">
        <v>21</v>
      </c>
      <c r="C7" s="10">
        <v>22</v>
      </c>
      <c r="D7" s="14">
        <v>36179</v>
      </c>
      <c r="E7" s="14">
        <v>700</v>
      </c>
      <c r="F7" s="14">
        <v>6512.22</v>
      </c>
      <c r="G7" s="14">
        <v>3617.90</v>
      </c>
      <c r="H7" s="14"/>
      <c r="I7" s="14"/>
      <c r="J7" s="14">
        <f>SUM(D7:I7)</f>
        <v>47009.12</v>
      </c>
      <c r="K7" s="14">
        <f>J7*18%</f>
        <v>8461.6416000000008</v>
      </c>
      <c r="L7" s="14">
        <f>J7*1.5%</f>
        <v>705.13679999999999</v>
      </c>
      <c r="M7" s="14">
        <v>17360</v>
      </c>
      <c r="N7" s="14">
        <f>SUM(K7:M7)</f>
        <v>26526.778399999999</v>
      </c>
      <c r="O7" s="15">
        <f>J7-N7</f>
        <v>20482.3416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ht="60">
      <c r="A8" s="13"/>
      <c r="B8" s="10" t="s">
        <v>22</v>
      </c>
      <c r="C8" s="10"/>
      <c r="D8" s="14"/>
      <c r="E8" s="16"/>
      <c r="F8" s="17"/>
      <c r="G8" s="14"/>
      <c r="H8" s="14"/>
      <c r="I8" s="14"/>
      <c r="J8" s="14">
        <f>SUM(D8:H8)</f>
        <v>0</v>
      </c>
      <c r="K8" s="14">
        <f>J8*18%</f>
        <v>0</v>
      </c>
      <c r="L8" s="14">
        <f>J8*1.5%</f>
        <v>0</v>
      </c>
      <c r="M8" s="14"/>
      <c r="N8" s="14">
        <f>SUM(K8:M8)</f>
        <v>0</v>
      </c>
      <c r="O8" s="15">
        <f>J8-N8</f>
        <v>0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ht="15.75" thickBot="1">
      <c r="A9" s="18"/>
      <c r="B9" s="19" t="s">
        <v>19</v>
      </c>
      <c r="C9" s="20"/>
      <c r="D9" s="21">
        <f>SUM(D7:D8)</f>
        <v>36179</v>
      </c>
      <c r="E9" s="21">
        <f>SUM(E7:E8)</f>
        <v>700</v>
      </c>
      <c r="F9" s="21">
        <f>SUM(F7:F8)</f>
        <v>6512.22</v>
      </c>
      <c r="G9" s="21">
        <f>SUM(G7:G8)</f>
        <v>3617.90</v>
      </c>
      <c r="H9" s="21">
        <f>SUM(H7:H8)</f>
        <v>0</v>
      </c>
      <c r="I9" s="21">
        <f>SUM(I7:I8)</f>
        <v>0</v>
      </c>
      <c r="J9" s="21">
        <f>SUM(J7:J8)</f>
        <v>47009.12</v>
      </c>
      <c r="K9" s="21">
        <f>SUM(K7:K8)</f>
        <v>8461.6416000000008</v>
      </c>
      <c r="L9" s="21">
        <f>SUM(L7:L8)</f>
        <v>705.13679999999999</v>
      </c>
      <c r="M9" s="21">
        <f>SUM(M7:M8)</f>
        <v>17360</v>
      </c>
      <c r="N9" s="21">
        <f>SUM(N7:N8)</f>
        <v>26526.778399999999</v>
      </c>
      <c r="O9" s="21">
        <f>SUM(O7:O8)</f>
        <v>20482.3416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ht="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</sheetData>
  <mergeCells count="6">
    <mergeCell ref="A5:A6"/>
    <mergeCell ref="B5:B6"/>
    <mergeCell ref="C5:C6"/>
    <mergeCell ref="D5:J5"/>
    <mergeCell ref="K5:N5"/>
    <mergeCell ref="O5:O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