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0" yWindow="0" windowWidth="15456" windowHeight="8196" activeTab="0"/>
  </bookViews>
  <sheets>
    <sheet name="Лист1" sheetId="4" r:id="rId3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Лист1!$9:$9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fullCalcOnLoad="1"/>
</workbook>
</file>

<file path=xl/calcChain.xml><?xml version="1.0" encoding="utf-8"?>
<calcChain xmlns="http://schemas.openxmlformats.org/spreadsheetml/2006/main">
  <c r="T12" i="4" l="1"/>
</calcChain>
</file>

<file path=xl/sharedStrings.xml><?xml version="1.0" encoding="utf-8"?>
<sst xmlns="http://schemas.openxmlformats.org/spreadsheetml/2006/main" count="59" uniqueCount="38">
  <si>
    <t>№з/п</t>
  </si>
  <si>
    <t>СУМА ДО ВИДАЧІ</t>
  </si>
  <si>
    <t>Сума</t>
  </si>
  <si>
    <t>РАЗОМ нараховано</t>
  </si>
  <si>
    <t>аванс</t>
  </si>
  <si>
    <t>ПДФО</t>
  </si>
  <si>
    <t>РАЗОМ утримано</t>
  </si>
  <si>
    <t>Проф.внески</t>
  </si>
  <si>
    <t>ПІБ</t>
  </si>
  <si>
    <t>відпрацьовано</t>
  </si>
  <si>
    <t>дні</t>
  </si>
  <si>
    <t>Посада</t>
  </si>
  <si>
    <t>Військовий збір</t>
  </si>
  <si>
    <t>ВИТЯГ З РОЗРАХУНКОВО-ПЛАТІЖНОЇ ВІДОМОСТІ</t>
  </si>
  <si>
    <t xml:space="preserve"> Надб за секретність</t>
  </si>
  <si>
    <t>Посадовий оклад</t>
  </si>
  <si>
    <t xml:space="preserve">Департамент фінансів Івано-Франківської обласної державної адміністрації </t>
  </si>
  <si>
    <t>ЧЕРНЕЛИЦЬКА Богданна Павлівна</t>
  </si>
  <si>
    <t>Ранг</t>
  </si>
  <si>
    <t>Вислуга років</t>
  </si>
  <si>
    <t xml:space="preserve">Премія </t>
  </si>
  <si>
    <t>Грошова допомога</t>
  </si>
  <si>
    <t>Відпускні</t>
  </si>
  <si>
    <t>Кількість днів лікарняних</t>
  </si>
  <si>
    <t>Лікарняні</t>
  </si>
  <si>
    <t>Лікарняні за рахунок ФСС</t>
  </si>
  <si>
    <t>Кількість днів відпустки</t>
  </si>
  <si>
    <t>Премія за результатами щорічного оцінювання</t>
  </si>
  <si>
    <t xml:space="preserve">Разом </t>
  </si>
  <si>
    <t>02313921</t>
  </si>
  <si>
    <t>М/д на вирішення соц-поб питань</t>
  </si>
  <si>
    <t>Міжрозрахункові виплати</t>
  </si>
  <si>
    <t>СОКОЛИК Світлана Панасівна</t>
  </si>
  <si>
    <t>В.О. директора департаменту</t>
  </si>
  <si>
    <t>Премія</t>
  </si>
  <si>
    <t xml:space="preserve">       за лютий 2024 року</t>
  </si>
  <si>
    <t>лютий 2024 р.</t>
  </si>
  <si>
    <t xml:space="preserve">Заступник директора департаменту - начальник управління доходів та фінансів виробничої сфери </t>
  </si>
</sst>
</file>

<file path=xl/styles.xml><?xml version="1.0" encoding="utf-8"?>
<styleSheet xmlns="http://schemas.openxmlformats.org/spreadsheetml/2006/main">
  <numFmts count="30">
    <numFmt numFmtId="5" formatCode="#,##0\ &quot;₴&quot;;\-#,##0\ &quot;₴&quot;"/>
    <numFmt numFmtId="6" formatCode="#,##0\ &quot;₴&quot;;[Red]\-#,##0\ &quot;₴&quot;"/>
    <numFmt numFmtId="7" formatCode="#,##0.00\ &quot;₴&quot;;\-#,##0.00\ &quot;₴&quot;"/>
    <numFmt numFmtId="8" formatCode="#,##0.00\ &quot;₴&quot;;[Red]\-#,##0.00\ &quot;₴&quot;"/>
    <numFmt numFmtId="42" formatCode="_-* #,##0\ &quot;₴&quot;_-;\-* #,##0\ &quot;₴&quot;_-;_-* &quot;-&quot;\ &quot;₴&quot;_-;_-@_-"/>
    <numFmt numFmtId="41" formatCode="_-* #,##0\ _₴_-;\-* #,##0\ _₴_-;_-* &quot;-&quot;\ _₴_-;_-@_-"/>
    <numFmt numFmtId="44" formatCode="_-* #,##0.00\ &quot;₴&quot;_-;\-* #,##0.00\ &quot;₴&quot;_-;_-* &quot;-&quot;??\ &quot;₴&quot;_-;_-@_-"/>
    <numFmt numFmtId="43" formatCode="_-* #,##0.00\ _₴_-;\-* #,##0.00\ _₴_-;_-* &quot;-&quot;??\ _₴_-;_-@_-"/>
    <numFmt numFmtId="164" formatCode="#,##0&quot;₴&quot;;\-#,##0&quot;₴&quot;"/>
    <numFmt numFmtId="165" formatCode="#,##0&quot;₴&quot;;[Red]\-#,##0&quot;₴&quot;"/>
    <numFmt numFmtId="166" formatCode="#,##0.00&quot;₴&quot;;\-#,##0.00&quot;₴&quot;"/>
    <numFmt numFmtId="167" formatCode="#,##0.00&quot;₴&quot;;[Red]\-#,##0.00&quot;₴&quot;"/>
    <numFmt numFmtId="168" formatCode="_-* #,##0&quot;₴&quot;_-;\-* #,##0&quot;₴&quot;_-;_-* &quot;-&quot;&quot;₴&quot;_-;_-@_-"/>
    <numFmt numFmtId="169" formatCode="_-* #,##0_₴_-;\-* #,##0_₴_-;_-* &quot;-&quot;_₴_-;_-@_-"/>
    <numFmt numFmtId="170" formatCode="_-* #,##0.00&quot;₴&quot;_-;\-* #,##0.00&quot;₴&quot;_-;_-* &quot;-&quot;??&quot;₴&quot;_-;_-@_-"/>
    <numFmt numFmtId="171" formatCode="_-* #,##0.00_₴_-;\-* #,##0.00_₴_-;_-* &quot;-&quot;??_₴_-;_-@_-"/>
    <numFmt numFmtId="172" formatCode="#,##0&quot;р.&quot;;\-#,##0&quot;р.&quot;"/>
    <numFmt numFmtId="173" formatCode="#,##0&quot;р.&quot;;[Red]\-#,##0&quot;р.&quot;"/>
    <numFmt numFmtId="174" formatCode="#,##0.00&quot;р.&quot;;\-#,##0.00&quot;р.&quot;"/>
    <numFmt numFmtId="175" formatCode="#,##0.00&quot;р.&quot;;[Red]\-#,##0.00&quot;р.&quot;"/>
    <numFmt numFmtId="176" formatCode="_-* #,##0&quot;р.&quot;_-;\-* #,##0&quot;р.&quot;_-;_-* &quot;-&quot;&quot;р.&quot;_-;_-@_-"/>
    <numFmt numFmtId="177" formatCode="_-* #,##0_р_._-;\-* #,##0_р_._-;_-* &quot;-&quot;_р_._-;_-@_-"/>
    <numFmt numFmtId="178" formatCode="_-* #,##0.00&quot;р.&quot;_-;\-* #,##0.00&quot;р.&quot;_-;_-* &quot;-&quot;??&quot;р.&quot;_-;_-@_-"/>
    <numFmt numFmtId="179" formatCode="_-* #,##0.00_р_._-;\-* #,##0.00_р_._-;_-* &quot;-&quot;??_р_._-;_-@_-"/>
    <numFmt numFmtId="180" formatCode=";;;"/>
    <numFmt numFmtId="181" formatCode="###0.00;\-###0.00;;"/>
    <numFmt numFmtId="182" formatCode="0.000"/>
    <numFmt numFmtId="183" formatCode="0.0"/>
    <numFmt numFmtId="184" formatCode="0.00_)"/>
    <numFmt numFmtId="185" formatCode="0_)"/>
  </numFmts>
  <fonts count="46">
    <font>
      <sz val="10"/>
      <name val="Arial Cyr"/>
      <family val="2"/>
      <charset val="204"/>
    </font>
    <font>
      <sz val="10"/>
      <name val="Arial"/>
      <family val="0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2"/>
      <name val="Times New Roman CYR"/>
      <family val="1"/>
      <charset val="204"/>
    </font>
    <font>
      <b/>
      <i/>
      <sz val="10"/>
      <name val="Arial"/>
      <family val="2"/>
      <charset val="204"/>
    </font>
    <font>
      <b/>
      <sz val="12"/>
      <name val="Arial Cyr"/>
      <family val="0"/>
      <charset val="204"/>
    </font>
    <font>
      <b/>
      <i/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000264167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0008602142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medium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medium">
        <color indexed="8"/>
      </top>
      <bottom>
        <color indexed="0"/>
      </bottom>
    </border>
    <border>
      <left style="thin">
        <color indexed="8"/>
      </left>
      <right>
        <color indexed="0"/>
      </right>
      <top style="medium">
        <color indexed="8"/>
      </top>
      <bottom style="thin">
        <color indexed="8"/>
      </bottom>
    </border>
    <border>
      <left style="thin">
        <color indexed="8"/>
      </left>
      <right>
        <color indexed="0"/>
      </right>
      <top style="medium">
        <color indexed="8"/>
      </top>
      <bottom>
        <color indexed="0"/>
      </bottom>
    </border>
    <border>
      <left style="medium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 style="thin">
        <color indexed="8"/>
      </left>
      <right style="thin">
        <color indexed="8"/>
      </right>
      <top>
        <color indexed="0"/>
      </top>
      <bottom style="medium">
        <color indexed="8"/>
      </bottom>
    </border>
    <border>
      <left style="medium">
        <color indexed="8"/>
      </left>
      <right>
        <color indexed="0"/>
      </right>
      <top style="medium">
        <color indexed="8"/>
      </top>
      <bottom style="medium">
        <color indexed="8"/>
      </bottom>
    </border>
    <border>
      <left>
        <color indexed="0"/>
      </left>
      <right>
        <color indexed="0"/>
      </right>
      <top style="medium">
        <color indexed="8"/>
      </top>
      <bottom style="medium">
        <color indexed="8"/>
      </bottom>
    </border>
    <border>
      <left style="medium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thin">
        <color indexed="8"/>
      </left>
      <right style="thin">
        <color indexed="8"/>
      </right>
      <top style="thin">
        <color indexed="8"/>
      </top>
      <bottom>
        <color indexed="0"/>
      </bottom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</border>
    <border>
      <left style="thin">
        <color indexed="8"/>
      </left>
      <right>
        <color indexed="0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indexed="8"/>
      </right>
      <top style="medium">
        <color auto="1"/>
      </top>
      <bottom style="medium">
        <color auto="1"/>
      </bottom>
    </border>
  </borders>
  <cellStyleXfs count="6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0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3" fillId="25" borderId="1" applyNumberFormat="0" applyAlignment="0" applyProtection="0"/>
    <xf numFmtId="0" fontId="42" fillId="26" borderId="2" applyNumberFormat="0" applyAlignment="0" applyProtection="0"/>
    <xf numFmtId="0" fontId="41" fillId="26" borderId="1" applyNumberFormat="0" applyAlignment="0" applyProtection="0"/>
    <xf numFmtId="178" fontId="1" fillId="0" borderId="0" applyFill="0" applyBorder="0" applyAlignment="0" applyProtection="0"/>
    <xf numFmtId="176" fontId="1" fillId="0" borderId="0" applyFill="0" applyBorder="0" applyAlignment="0" applyProtection="0"/>
    <xf numFmtId="0" fontId="40" fillId="0" borderId="3" applyNumberFormat="0" applyFill="0" applyAlignment="0" applyProtection="0"/>
    <xf numFmtId="0" fontId="39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36" fillId="27" borderId="7" applyNumberFormat="0" applyAlignment="0" applyProtection="0"/>
    <xf numFmtId="0" fontId="35" fillId="0" borderId="0" applyNumberFormat="0" applyFill="0" applyBorder="0" applyAlignment="0" applyProtection="0"/>
    <xf numFmtId="0" fontId="34" fillId="28" borderId="0" applyNumberFormat="0" applyBorder="0" applyAlignment="0" applyProtection="0"/>
    <xf numFmtId="0" fontId="33" fillId="29" borderId="0" applyNumberFormat="0" applyBorder="0" applyAlignment="0" applyProtection="0"/>
    <xf numFmtId="0" fontId="32" fillId="0" borderId="0" applyNumberFormat="0" applyFill="0" applyBorder="0" applyAlignment="0" applyProtection="0"/>
    <xf numFmtId="0" fontId="0" fillId="30" borderId="8" applyNumberFormat="0" applyFont="0" applyAlignment="0" applyProtection="0"/>
    <xf numFmtId="9" fontId="1" fillId="0" borderId="0" applyFill="0" applyBorder="0" applyAlignment="0" applyProtection="0"/>
    <xf numFmtId="0" fontId="31" fillId="0" borderId="9" applyNumberFormat="0" applyFill="0" applyAlignment="0" applyProtection="0"/>
    <xf numFmtId="0" fontId="30" fillId="0" borderId="0" applyNumberFormat="0" applyFill="0" applyBorder="0" applyAlignment="0" applyProtection="0"/>
    <xf numFmtId="179" fontId="1" fillId="0" borderId="0" applyFill="0" applyBorder="0" applyAlignment="0" applyProtection="0"/>
    <xf numFmtId="177" fontId="1" fillId="0" borderId="0" applyFill="0" applyBorder="0" applyAlignment="0" applyProtection="0"/>
    <xf numFmtId="0" fontId="29" fillId="31" borderId="0" applyNumberFormat="0" applyBorder="0" applyAlignment="0" applyProtection="0"/>
  </cellStyleXfs>
  <cellXfs count="40">
    <xf numFmtId="0" fontId="0" fillId="0" borderId="0" xfId="0" applyAlignment="1">
      <alignment/>
    </xf>
    <xf numFmtId="0" fontId="0" fillId="0" borderId="0" xfId="0" applyFont="1" applyAlignment="1">
      <alignment/>
    </xf>
    <xf numFmtId="0" fontId="0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180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0" fillId="32" borderId="16" xfId="0" applyFont="1" applyFill="1" applyBorder="1" applyAlignment="1">
      <alignment/>
    </xf>
    <xf numFmtId="49" fontId="6" fillId="32" borderId="17" xfId="0" applyNumberFormat="1" applyFont="1" applyFill="1" applyBorder="1" applyAlignment="1">
      <alignment horizontal="left" vertical="center"/>
    </xf>
    <xf numFmtId="49" fontId="6" fillId="3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/>
    </xf>
    <xf numFmtId="0" fontId="0" fillId="0" borderId="19" xfId="0" applyFill="1" applyBorder="1" applyAlignment="1">
      <alignment horizontal="left" vertical="top" wrapText="1"/>
    </xf>
    <xf numFmtId="1" fontId="0" fillId="0" borderId="19" xfId="0" applyNumberFormat="1" applyFont="1" applyFill="1" applyBorder="1" applyAlignment="1">
      <alignment horizontal="center" vertical="top"/>
    </xf>
    <xf numFmtId="0" fontId="7" fillId="0" borderId="0" xfId="0" applyFont="1" applyAlignment="1">
      <alignment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/>
    </xf>
    <xf numFmtId="0" fontId="10" fillId="0" borderId="0" xfId="0" applyFont="1" applyAlignment="1">
      <alignment/>
    </xf>
    <xf numFmtId="0" fontId="6" fillId="0" borderId="20" xfId="0" applyFont="1" applyFill="1" applyBorder="1" applyAlignment="1">
      <alignment horizontal="center" vertical="center" wrapText="1"/>
    </xf>
    <xf numFmtId="181" fontId="6" fillId="0" borderId="21" xfId="0" applyNumberFormat="1" applyFont="1" applyFill="1" applyBorder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180" fontId="8" fillId="0" borderId="0" xfId="0" applyNumberFormat="1" applyFont="1" applyFill="1" applyAlignment="1">
      <alignment horizontal="left" vertical="center"/>
    </xf>
    <xf numFmtId="4" fontId="0" fillId="0" borderId="19" xfId="0" applyNumberFormat="1" applyFont="1" applyFill="1" applyBorder="1" applyAlignment="1">
      <alignment horizontal="right" vertical="top"/>
    </xf>
    <xf numFmtId="4" fontId="6" fillId="0" borderId="21" xfId="0" applyNumberFormat="1" applyFont="1" applyFill="1" applyBorder="1" applyAlignment="1">
      <alignment horizontal="right" vertical="top" wrapText="1"/>
    </xf>
    <xf numFmtId="4" fontId="6" fillId="0" borderId="19" xfId="0" applyNumberFormat="1" applyFont="1" applyFill="1" applyBorder="1" applyAlignment="1">
      <alignment horizontal="right" vertical="top"/>
    </xf>
    <xf numFmtId="4" fontId="0" fillId="0" borderId="19" xfId="0" applyNumberFormat="1" applyFont="1" applyFill="1" applyBorder="1" applyAlignment="1">
      <alignment horizontal="right" vertical="top"/>
    </xf>
    <xf numFmtId="0" fontId="6" fillId="0" borderId="19" xfId="0" applyFont="1" applyFill="1" applyBorder="1" applyAlignment="1">
      <alignment horizontal="left" vertical="top" wrapText="1"/>
    </xf>
    <xf numFmtId="49" fontId="9" fillId="0" borderId="0" xfId="0" applyNumberFormat="1" applyFont="1" applyFill="1" applyAlignment="1">
      <alignment horizontal="center" vertical="center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</cellXfs>
  <cellStyles count="47">
    <cellStyle name="Normal" xfId="0" builtinId="0"/>
    <cellStyle name="20% - Акцент1" xfId="15"/>
    <cellStyle name="20% - Акцент2" xfId="16"/>
    <cellStyle name="20% - Акцент3" xfId="17"/>
    <cellStyle name="20% - Акцент4" xfId="18"/>
    <cellStyle name="20% - Акцент5" xfId="19"/>
    <cellStyle name="20% - Акцент6" xfId="20"/>
    <cellStyle name="40% - Акцент1" xfId="21"/>
    <cellStyle name="40% - Акцент2" xfId="22"/>
    <cellStyle name="40% - Акцент3" xfId="23"/>
    <cellStyle name="40% - Акцент4" xfId="24"/>
    <cellStyle name="40% - Акцент5" xfId="25"/>
    <cellStyle name="40% - Акцент6" xfId="26"/>
    <cellStyle name="60% - Акцент1" xfId="27"/>
    <cellStyle name="60% - Акцент2" xfId="28"/>
    <cellStyle name="60% - Акцент3" xfId="29"/>
    <cellStyle name="60% - Акцент4" xfId="30"/>
    <cellStyle name="60% - Акцент5" xfId="31"/>
    <cellStyle name="60% - Акцент6" xfId="32"/>
    <cellStyle name="Акцент1" xfId="33"/>
    <cellStyle name="Акцент2" xfId="34"/>
    <cellStyle name="Акцент3" xfId="35"/>
    <cellStyle name="Акцент4" xfId="36"/>
    <cellStyle name="Акцент5" xfId="37"/>
    <cellStyle name="Акцент6" xfId="38"/>
    <cellStyle name="Ввод " xfId="39"/>
    <cellStyle name="Вывод" xfId="40"/>
    <cellStyle name="Вычисление" xfId="41"/>
    <cellStyle name="Currency" xfId="42" builtinId="4"/>
    <cellStyle name="Currency [0]" xfId="43" builtinId="7"/>
    <cellStyle name="Заголовок 1" xfId="44"/>
    <cellStyle name="Заголовок 2" xfId="45"/>
    <cellStyle name="Заголовок 3" xfId="46"/>
    <cellStyle name="Заголовок 4" xfId="47"/>
    <cellStyle name="Итог" xfId="48"/>
    <cellStyle name="Контрольная ячейка" xfId="49"/>
    <cellStyle name="Название" xfId="50"/>
    <cellStyle name="Нейтральный" xfId="51"/>
    <cellStyle name="Плохой" xfId="52"/>
    <cellStyle name="Пояснение" xfId="53"/>
    <cellStyle name="Примечание" xfId="54"/>
    <cellStyle name="Percent" xfId="55" builtinId="5"/>
    <cellStyle name="Связанная ячейка" xfId="56"/>
    <cellStyle name="Текст предупреждения" xfId="57"/>
    <cellStyle name="Comma" xfId="58" builtinId="3"/>
    <cellStyle name="Comma [0]" xfId="59" builtinId="6"/>
    <cellStyle name="Хороший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9f351ff-bc48-44ad-9d9a-71d939e2eed0}">
  <sheetPr>
    <pageSetUpPr fitToPage="1"/>
  </sheetPr>
  <dimension ref="A1:AB15"/>
  <sheetViews>
    <sheetView showGridLines="0" tabSelected="1" view="pageBreakPreview" zoomScaleNormal="100" zoomScaleSheetLayoutView="100" workbookViewId="0" topLeftCell="A1">
      <selection pane="topLeft" activeCell="C13" sqref="C13"/>
    </sheetView>
  </sheetViews>
  <sheetFormatPr defaultColWidth="9.11272321428571" defaultRowHeight="13.2" customHeight="1"/>
  <cols>
    <col min="1" max="1" width="4.28571428571429" customWidth="1"/>
    <col min="2" max="2" width="15.1428571428571" customWidth="1"/>
    <col min="3" max="3" width="24.1428571428571" customWidth="1"/>
    <col min="4" max="4" width="6.14285714285714" customWidth="1"/>
    <col min="5" max="5" width="11.5714285714286" customWidth="1"/>
    <col min="6" max="6" width="9.28571428571429" customWidth="1"/>
    <col min="7" max="7" width="11" customWidth="1"/>
    <col min="8" max="8" width="11.7142857142857" customWidth="1"/>
    <col min="9" max="9" width="13.1428571428571" customWidth="1"/>
    <col min="10" max="10" width="9.57142857142857" hidden="1" customWidth="1"/>
    <col min="11" max="11" width="11" customWidth="1"/>
    <col min="12" max="12" width="10" customWidth="1"/>
    <col min="13" max="13" width="11" customWidth="1"/>
    <col min="14" max="15" width="10" customWidth="1"/>
    <col min="16" max="17" width="10" hidden="1" customWidth="1"/>
    <col min="18" max="18" width="13.7142857142857" hidden="1" customWidth="1"/>
    <col min="19" max="19" width="8.28571428571429" customWidth="1"/>
    <col min="20" max="20" width="12.2857142857143" customWidth="1"/>
    <col min="21" max="21" width="10.7142857142857" customWidth="1"/>
    <col min="22" max="22" width="11" customWidth="1"/>
    <col min="23" max="23" width="11.2857142857143" customWidth="1"/>
    <col min="24" max="24" width="13" customWidth="1"/>
    <col min="25" max="25" width="12.5714285714286" customWidth="1"/>
    <col min="26" max="26" width="11.2857142857143" customWidth="1"/>
    <col min="27" max="27" width="11" customWidth="1"/>
    <col min="28" max="16384" width="9.14285714285714"/>
  </cols>
  <sheetData>
    <row r="1" spans="1:5" ht="13.2" customHeight="1">
      <c r="A1" s="4"/>
      <c r="B1" s="5">
        <v>1</v>
      </c>
      <c r="C1" s="5"/>
      <c r="D1" s="6"/>
      <c r="E1" s="6"/>
    </row>
    <row r="2" spans="1:7" ht="17.4" customHeight="1">
      <c r="A2" s="29" t="s">
        <v>16</v>
      </c>
      <c r="B2" s="30"/>
      <c r="C2" s="30"/>
      <c r="D2" s="25"/>
      <c r="E2" s="25"/>
      <c r="F2" s="23"/>
      <c r="G2" s="23"/>
    </row>
    <row r="3" spans="1:5" ht="13.2" customHeight="1">
      <c r="A3" s="36" t="s">
        <v>29</v>
      </c>
      <c r="B3" s="36"/>
      <c r="C3" s="8"/>
      <c r="D3" s="3"/>
      <c r="E3" s="3"/>
    </row>
    <row r="4" spans="1:19" ht="16.8" customHeight="1">
      <c r="A4" s="24"/>
      <c r="B4" s="24"/>
      <c r="C4" s="8"/>
      <c r="D4" s="3"/>
      <c r="E4" s="3"/>
      <c r="H4" s="39" t="s">
        <v>13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10" ht="7.8" customHeight="1">
      <c r="A5" s="24"/>
      <c r="B5" s="24"/>
      <c r="C5" s="8"/>
      <c r="D5" s="3"/>
      <c r="E5" s="3"/>
      <c r="H5" s="26"/>
      <c r="I5" s="26"/>
      <c r="J5" s="26"/>
    </row>
    <row r="6" spans="1:15" ht="18.6" customHeight="1">
      <c r="A6" s="24"/>
      <c r="B6" s="24"/>
      <c r="C6" s="8"/>
      <c r="D6" s="3"/>
      <c r="E6" s="3"/>
      <c r="I6" s="39" t="s">
        <v>35</v>
      </c>
      <c r="J6" s="39"/>
      <c r="K6" s="39"/>
      <c r="L6" s="39"/>
      <c r="M6" s="39"/>
      <c r="N6" s="39"/>
      <c r="O6" s="39"/>
    </row>
    <row r="7" spans="1:5" ht="13.2" customHeight="1">
      <c r="A7" s="24"/>
      <c r="B7" s="24"/>
      <c r="C7" s="8"/>
      <c r="D7" s="3"/>
      <c r="E7" s="3"/>
    </row>
    <row r="8" spans="1:5" ht="13.2" customHeight="1" thickBot="1">
      <c r="A8" s="7"/>
      <c r="B8" s="2"/>
      <c r="C8" s="2"/>
      <c r="D8" s="2"/>
      <c r="E8" s="2"/>
    </row>
    <row r="9" spans="1:28" ht="80.4" customHeight="1">
      <c r="A9" s="10" t="s">
        <v>0</v>
      </c>
      <c r="B9" s="11" t="s">
        <v>8</v>
      </c>
      <c r="C9" s="13" t="s">
        <v>11</v>
      </c>
      <c r="D9" s="12" t="s">
        <v>9</v>
      </c>
      <c r="E9" s="12" t="s">
        <v>15</v>
      </c>
      <c r="F9" s="12" t="s">
        <v>18</v>
      </c>
      <c r="G9" s="12" t="s">
        <v>19</v>
      </c>
      <c r="H9" s="12" t="s">
        <v>14</v>
      </c>
      <c r="I9" s="12" t="s">
        <v>34</v>
      </c>
      <c r="J9" s="12" t="s">
        <v>20</v>
      </c>
      <c r="K9" s="12" t="s">
        <v>23</v>
      </c>
      <c r="L9" s="12" t="s">
        <v>24</v>
      </c>
      <c r="M9" s="12" t="s">
        <v>25</v>
      </c>
      <c r="N9" s="12" t="s">
        <v>26</v>
      </c>
      <c r="O9" s="12" t="s">
        <v>22</v>
      </c>
      <c r="P9" s="12" t="s">
        <v>21</v>
      </c>
      <c r="Q9" s="12" t="s">
        <v>30</v>
      </c>
      <c r="R9" s="12" t="s">
        <v>27</v>
      </c>
      <c r="S9" s="12"/>
      <c r="T9" s="12" t="s">
        <v>3</v>
      </c>
      <c r="U9" s="12" t="s">
        <v>4</v>
      </c>
      <c r="V9" s="12" t="s">
        <v>5</v>
      </c>
      <c r="W9" s="12" t="s">
        <v>12</v>
      </c>
      <c r="X9" s="12" t="s">
        <v>7</v>
      </c>
      <c r="Y9" s="12" t="s">
        <v>31</v>
      </c>
      <c r="Z9" s="12" t="s">
        <v>6</v>
      </c>
      <c r="AA9" s="11" t="s">
        <v>1</v>
      </c>
      <c r="AB9" s="9"/>
    </row>
    <row r="10" spans="1:28" ht="13.8" customHeight="1" thickBot="1">
      <c r="A10" s="14"/>
      <c r="B10" s="15"/>
      <c r="C10" s="15"/>
      <c r="D10" s="15" t="s">
        <v>10</v>
      </c>
      <c r="E10" s="15" t="s">
        <v>2</v>
      </c>
      <c r="F10" s="15" t="s">
        <v>2</v>
      </c>
      <c r="G10" s="15" t="s">
        <v>2</v>
      </c>
      <c r="H10" s="15" t="s">
        <v>2</v>
      </c>
      <c r="I10" s="15" t="s">
        <v>2</v>
      </c>
      <c r="J10" s="15" t="s">
        <v>2</v>
      </c>
      <c r="K10" s="15" t="s">
        <v>2</v>
      </c>
      <c r="L10" s="15" t="s">
        <v>2</v>
      </c>
      <c r="M10" s="15" t="s">
        <v>2</v>
      </c>
      <c r="N10" s="15" t="s">
        <v>2</v>
      </c>
      <c r="O10" s="15" t="s">
        <v>2</v>
      </c>
      <c r="P10" s="15" t="s">
        <v>2</v>
      </c>
      <c r="Q10" s="15" t="s">
        <v>2</v>
      </c>
      <c r="R10" s="15" t="s">
        <v>2</v>
      </c>
      <c r="S10" s="15" t="s">
        <v>2</v>
      </c>
      <c r="T10" s="15" t="s">
        <v>2</v>
      </c>
      <c r="U10" s="15" t="s">
        <v>2</v>
      </c>
      <c r="V10" s="15" t="s">
        <v>2</v>
      </c>
      <c r="W10" s="15" t="s">
        <v>2</v>
      </c>
      <c r="X10" s="15" t="s">
        <v>2</v>
      </c>
      <c r="Y10" s="15" t="s">
        <v>2</v>
      </c>
      <c r="Z10" s="15" t="s">
        <v>2</v>
      </c>
      <c r="AA10" s="15"/>
      <c r="AB10" s="9"/>
    </row>
    <row r="11" spans="1:28" ht="15.75" customHeight="1" thickBot="1">
      <c r="A11" s="16"/>
      <c r="B11" s="17" t="s">
        <v>36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"/>
    </row>
    <row r="12" spans="1:27" s="20" customFormat="1" ht="43.8" customHeight="1">
      <c r="A12" s="19">
        <v>1</v>
      </c>
      <c r="B12" s="35" t="s">
        <v>32</v>
      </c>
      <c r="C12" s="21" t="s">
        <v>33</v>
      </c>
      <c r="D12" s="22">
        <v>21</v>
      </c>
      <c r="E12" s="31">
        <v>24550</v>
      </c>
      <c r="F12" s="31">
        <v>700</v>
      </c>
      <c r="G12" s="31">
        <v>7365.0000000000009</v>
      </c>
      <c r="H12" s="31"/>
      <c r="I12" s="31">
        <v>7365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3">
        <f>E12+F12+G12+H12+I12+J12+O12+P12+Q12+R12+S12</f>
        <v>39980</v>
      </c>
      <c r="U12" s="34">
        <v>16000</v>
      </c>
      <c r="V12" s="31">
        <v>7196.40</v>
      </c>
      <c r="W12" s="31">
        <v>599.70000000000005</v>
      </c>
      <c r="X12" s="31"/>
      <c r="Y12" s="31"/>
      <c r="Z12" s="31">
        <f>X12+W12+V12+U12+Y12</f>
        <v>23796.099999999999</v>
      </c>
      <c r="AA12" s="33">
        <f>T12-Z12</f>
        <v>16183.900000000001</v>
      </c>
    </row>
    <row r="13" spans="1:27" s="20" customFormat="1" ht="52.2" customHeight="1">
      <c r="A13" s="19">
        <v>2</v>
      </c>
      <c r="B13" s="35" t="s">
        <v>17</v>
      </c>
      <c r="C13" s="21" t="s">
        <v>37</v>
      </c>
      <c r="D13" s="22">
        <v>21</v>
      </c>
      <c r="E13" s="31">
        <v>24550</v>
      </c>
      <c r="F13" s="31">
        <v>700</v>
      </c>
      <c r="G13" s="31">
        <v>7365</v>
      </c>
      <c r="H13" s="31"/>
      <c r="I13" s="31">
        <v>7365</v>
      </c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3">
        <f>E13+F13+G13+H13+I13+J13+O13+P13+Q13+R13+S13+L13+M13</f>
        <v>39980</v>
      </c>
      <c r="U13" s="34">
        <v>16000</v>
      </c>
      <c r="V13" s="31">
        <v>7196.40</v>
      </c>
      <c r="W13" s="31">
        <v>599.70000000000005</v>
      </c>
      <c r="X13" s="31">
        <v>399.80</v>
      </c>
      <c r="Y13" s="31"/>
      <c r="Z13" s="31">
        <f>X13+W13+V13+U13+Y13</f>
        <v>24195.900000000001</v>
      </c>
      <c r="AA13" s="33">
        <f>T13-Z13</f>
        <v>15784.099999999999</v>
      </c>
    </row>
    <row r="14" spans="1:27" s="20" customFormat="1" ht="13.8" thickBot="1">
      <c r="A14" s="19"/>
      <c r="B14" s="35"/>
      <c r="C14" s="21"/>
      <c r="D14" s="22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3">
        <f>E14+F14+G14+H14+I14+J14+O14+P14+Q14+R14+S14+L14+M14</f>
        <v>0</v>
      </c>
      <c r="U14" s="34"/>
      <c r="V14" s="31"/>
      <c r="W14" s="31"/>
      <c r="X14" s="31"/>
      <c r="Y14" s="31"/>
      <c r="Z14" s="31">
        <f>X14+W14+V14+U14+Y14</f>
        <v>0</v>
      </c>
      <c r="AA14" s="33">
        <f>T14-Z14</f>
        <v>0</v>
      </c>
    </row>
    <row r="15" spans="1:28" ht="38.4" customHeight="1" thickBot="1">
      <c r="A15" s="27"/>
      <c r="B15" s="37" t="s">
        <v>28</v>
      </c>
      <c r="C15" s="38"/>
      <c r="D15" s="28"/>
      <c r="E15" s="32">
        <f>E12+E13+E14</f>
        <v>49100</v>
      </c>
      <c r="F15" s="32">
        <f t="shared" si="0" ref="F15:AA15">F12+F13+F14</f>
        <v>1400</v>
      </c>
      <c r="G15" s="32">
        <f t="shared" si="0"/>
        <v>14730</v>
      </c>
      <c r="H15" s="32">
        <f t="shared" si="0"/>
        <v>0</v>
      </c>
      <c r="I15" s="32">
        <f t="shared" si="0"/>
        <v>14730</v>
      </c>
      <c r="J15" s="32">
        <f t="shared" si="0"/>
        <v>0</v>
      </c>
      <c r="K15" s="32">
        <f t="shared" si="0"/>
        <v>0</v>
      </c>
      <c r="L15" s="32">
        <f t="shared" si="0"/>
        <v>0</v>
      </c>
      <c r="M15" s="32">
        <f t="shared" si="0"/>
        <v>0</v>
      </c>
      <c r="N15" s="32">
        <f t="shared" si="0"/>
        <v>0</v>
      </c>
      <c r="O15" s="32">
        <f t="shared" si="0"/>
        <v>0</v>
      </c>
      <c r="P15" s="32">
        <f t="shared" si="0"/>
        <v>0</v>
      </c>
      <c r="Q15" s="32">
        <f t="shared" si="0"/>
        <v>0</v>
      </c>
      <c r="R15" s="32">
        <f t="shared" si="0"/>
        <v>0</v>
      </c>
      <c r="S15" s="32">
        <f t="shared" si="0"/>
        <v>0</v>
      </c>
      <c r="T15" s="32">
        <f t="shared" si="0"/>
        <v>79960</v>
      </c>
      <c r="U15" s="32">
        <f t="shared" si="0"/>
        <v>32000</v>
      </c>
      <c r="V15" s="32">
        <f t="shared" si="0"/>
        <v>14392.799999999999</v>
      </c>
      <c r="W15" s="32">
        <f t="shared" si="0"/>
        <v>1199.4000000000001</v>
      </c>
      <c r="X15" s="32">
        <f t="shared" si="0"/>
        <v>399.80000000000001</v>
      </c>
      <c r="Y15" s="32">
        <f t="shared" si="0"/>
        <v>0</v>
      </c>
      <c r="Z15" s="32">
        <f t="shared" si="0"/>
        <v>47992</v>
      </c>
      <c r="AA15" s="32">
        <f t="shared" si="0"/>
        <v>31968</v>
      </c>
      <c r="AB15" s="9"/>
    </row>
    <row r="16" ht="18" customHeight="1"/>
  </sheetData>
  <sheetProtection/>
  <mergeCells count="4">
    <mergeCell ref="A3:B3"/>
    <mergeCell ref="B15:C15"/>
    <mergeCell ref="H4:S4"/>
    <mergeCell ref="I6:O6"/>
  </mergeCells>
  <pageMargins left="0.16" right="0.17" top="0.78740157480315" bottom="0.78740157480315" header="0.511811023622047" footer="0.511811023622047"/>
  <pageSetup orientation="landscape" paperSize="9" scale="56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Template/>
  <Manager/>
  <Company/>
  <TotalTime>54</TotalTime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Asus</cp:lastModifiedBy>
  <cp:lastPrinted>2022-02-01T11:23:21Z</cp:lastPrinted>
  <dcterms:created xsi:type="dcterms:W3CDTF">2003-05-15T10:58:21Z</dcterms:created>
  <dcterms:modified xsi:type="dcterms:W3CDTF">2024-09-20T07:47:33Z</dcterms:modified>
  <cp:category/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