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9.xml" ContentType="application/vnd.openxmlformats-officedocument.spreadsheetml.worksheet+xml"/>
  <Override PartName="/xl/worksheets/sheet2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xl/worksheets/sheet1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жовтень" sheetId="1" state="visible" r:id="rId2"/>
    <sheet name="вересень 23" sheetId="2" state="visible" r:id="rId3"/>
    <sheet name="серпень 23  " sheetId="3" state="visible" r:id="rId4"/>
    <sheet name="липень 23 " sheetId="4" state="visible" r:id="rId5"/>
    <sheet name="червень 23 " sheetId="5" state="visible" r:id="rId6"/>
    <sheet name="травень 23" sheetId="6" state="visible" r:id="rId7"/>
    <sheet name="квітень 23" sheetId="7" state="visible" r:id="rId8"/>
    <sheet name="березень 23" sheetId="8" state="visible" r:id="rId9"/>
    <sheet name="лютий 23" sheetId="9" state="visible" r:id="rId10"/>
    <sheet name="січень23" sheetId="10" state="visible" r:id="rId11"/>
  </sheets>
  <definedNames>
    <definedName function="false" hidden="false" name="CHide" vbProcedure="false">#REF!</definedName>
    <definedName function="false" hidden="false" name="CycleD" vbProcedure="false">#REF!</definedName>
    <definedName function="false" hidden="false" name="CycleH" vbProcedure="false">#REF!</definedName>
    <definedName function="false" hidden="false" name="CycleT" vbProcedure="false">#REF!</definedName>
    <definedName function="false" hidden="false" name="CycleT1" vbProcedure="false">#REF!</definedName>
    <definedName function="false" hidden="false" name="CycleT2" vbProcedure="false">#REF!</definedName>
    <definedName function="false" hidden="false" name="CycleT3" vbProcedure="false">#REF!</definedName>
    <definedName function="false" hidden="false" name="Detail" vbProcedure="false">#REF!</definedName>
    <definedName function="false" hidden="false" name="DocSummery" vbProcedure="false">#REF!</definedName>
    <definedName function="false" hidden="false" name="Header" vbProcedure="false">#REF!</definedName>
    <definedName function="false" hidden="false" name="Hidden" vbProcedure="false">#REF!</definedName>
    <definedName function="false" hidden="false" name="HideMark" vbProcedure="false">#REF!</definedName>
    <definedName function="false" hidden="false" name="PageHead" vbProcedure="false">#REF!</definedName>
    <definedName function="false" hidden="false" name="RCurrencyRow" vbProcedure="false">#REF!</definedName>
    <definedName function="false" hidden="false" name="RText" vbProcedure="false">#REF!</definedName>
    <definedName function="false" hidden="false" name="RText1" vbProcedure="false">#REF!</definedName>
    <definedName function="false" hidden="false" name="Summery" vbProcedure="false">#REF!</definedName>
    <definedName function="false" hidden="false" name="Summery1" vbProcedure="false">#REF!</definedName>
    <definedName function="false" hidden="false" name="Title" vbProcedure="false">#REF!</definedName>
    <definedName function="false" hidden="false" name="Total" vbProcedure="false">#REF!</definedName>
    <definedName function="false" hidden="false" name="Total1" vbProcedure="false">#REF!</definedName>
    <definedName function="false" hidden="false" name="Total2" vbProcedure="false">#REF!</definedName>
    <definedName function="false" hidden="false" name="Валюта" vbProcedure="false">#REF!</definedName>
    <definedName function="false" hidden="false" name="ВсегоДни" vbProcedure="false">#REF!</definedName>
    <definedName function="false" hidden="false" name="ВсегоДолг" vbProcedure="false">#REF!</definedName>
    <definedName function="false" hidden="false" name="ВсегоКВыдаче" vbProcedure="false">#REF!</definedName>
    <definedName function="false" hidden="false" name="ВсегоСумма" vbProcedure="false">#REF!</definedName>
    <definedName function="false" hidden="false" name="ВсегоЧас" vbProcedure="false">#REF!</definedName>
    <definedName function="false" hidden="false" name="ДляОплаты" vbProcedure="false">#REF!</definedName>
    <definedName function="false" hidden="false" name="ДниСкр" vbProcedure="false">#REF!</definedName>
    <definedName function="false" hidden="false" name="ДокНомер" vbProcedure="false">#REF!</definedName>
    <definedName function="false" hidden="false" name="Долг" vbProcedure="false">#REF!</definedName>
    <definedName function="false" hidden="false" name="ДолгВал" vbProcedure="false">#REF!</definedName>
    <definedName function="false" hidden="false" name="За" vbProcedure="false">#REF!</definedName>
    <definedName function="false" hidden="false" name="Запуск_макроса_PageHead" vbProcedure="false">#REF!</definedName>
    <definedName function="false" hidden="false" name="Запуск_макроса_разбиения_на_страницы" vbProcedure="false">#REF!</definedName>
    <definedName function="false" hidden="false" name="ИтогДни" vbProcedure="false">#REF!</definedName>
    <definedName function="false" hidden="false" name="ИтогДолг" vbProcedure="false">#REF!</definedName>
    <definedName function="false" hidden="false" name="ИтогКвыдаче" vbProcedure="false">#REF!</definedName>
    <definedName function="false" hidden="false" name="ИтогСумма" vbProcedure="false">#REF!</definedName>
    <definedName function="false" hidden="false" name="ИтогЧас" vbProcedure="false">#REF!</definedName>
    <definedName function="false" hidden="false" name="КВыдаче" vbProcedure="false">#REF!</definedName>
    <definedName function="false" hidden="false" name="КВыдачеВал" vbProcedure="false">#REF!</definedName>
    <definedName function="false" hidden="false" name="Курс" vbProcedure="false">#REF!</definedName>
    <definedName function="false" hidden="false" name="НПП" vbProcedure="false">#REF!</definedName>
    <definedName function="false" hidden="false" name="Период" vbProcedure="false">#REF!</definedName>
    <definedName function="false" hidden="false" name="ПериодДни" vbProcedure="false">#REF!</definedName>
    <definedName function="false" hidden="false" name="ПериодДолг" vbProcedure="false">#REF!</definedName>
    <definedName function="false" hidden="false" name="ПериодКВыдаче" vbProcedure="false">#REF!</definedName>
    <definedName function="false" hidden="false" name="ПериодСумма" vbProcedure="false">#REF!</definedName>
    <definedName function="false" hidden="false" name="ПериодЧас" vbProcedure="false">#REF!</definedName>
    <definedName function="false" hidden="false" name="Примечание" vbProcedure="false">#REF!</definedName>
    <definedName function="false" hidden="false" name="Разрез" vbProcedure="false">#REF!</definedName>
    <definedName function="false" hidden="false" name="Сумма" vbProcedure="false">#REF!</definedName>
    <definedName function="false" hidden="false" name="СуммаВал" vbProcedure="false">#REF!</definedName>
    <definedName function="false" hidden="false" name="СуммаСкр" vbProcedure="false">#REF!</definedName>
    <definedName function="false" hidden="false" name="ФИО" vbProcedure="false">#REF!</definedName>
    <definedName function="false" hidden="false" name="ЧасСкр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<sst xmlns="http://schemas.openxmlformats.org/spreadsheetml/2006/main" count="490" uniqueCount="45">
  <si>
    <t xml:space="preserve">           Управління з питань цивільного захисту обласної державної адміністрації </t>
  </si>
  <si>
    <t xml:space="preserve">ВИТЯГ З РОЗРАХУНКОВО-ПЛАТІЖНОЇ ВІДОМОСТІ</t>
  </si>
  <si>
    <t xml:space="preserve">       за листопад 2023 рік</t>
  </si>
  <si>
    <t xml:space="preserve">№з/п</t>
  </si>
  <si>
    <t xml:space="preserve">Таб №</t>
  </si>
  <si>
    <t xml:space="preserve">ПІБ</t>
  </si>
  <si>
    <t xml:space="preserve">Посада</t>
  </si>
  <si>
    <t xml:space="preserve">відпрацьовано</t>
  </si>
  <si>
    <t xml:space="preserve">Посадовий оклад</t>
  </si>
  <si>
    <t xml:space="preserve">ранг</t>
  </si>
  <si>
    <t xml:space="preserve">Вислуга років </t>
  </si>
  <si>
    <t xml:space="preserve">надбавка за інтен -сивність</t>
  </si>
  <si>
    <t xml:space="preserve">таєм -ність</t>
  </si>
  <si>
    <t xml:space="preserve">Премія </t>
  </si>
  <si>
    <t xml:space="preserve">СПП       </t>
  </si>
  <si>
    <t xml:space="preserve">відпускн</t>
  </si>
  <si>
    <t xml:space="preserve">лікарн</t>
  </si>
  <si>
    <t xml:space="preserve">Індексація</t>
  </si>
  <si>
    <t xml:space="preserve">РАЗОМ нараховано</t>
  </si>
  <si>
    <t xml:space="preserve">аванс</t>
  </si>
  <si>
    <t xml:space="preserve">ПДФО</t>
  </si>
  <si>
    <t xml:space="preserve">Військовий збір</t>
  </si>
  <si>
    <t xml:space="preserve">Проф.  Внески</t>
  </si>
  <si>
    <t xml:space="preserve">РАЗОМ утримано</t>
  </si>
  <si>
    <t xml:space="preserve">СУМА ДО ВИДАЧІ</t>
  </si>
  <si>
    <t xml:space="preserve">дні</t>
  </si>
  <si>
    <t xml:space="preserve">Сума</t>
  </si>
  <si>
    <t xml:space="preserve">сума</t>
  </si>
  <si>
    <t xml:space="preserve">червень</t>
  </si>
  <si>
    <t xml:space="preserve">Стебницький Володимир Миронович</t>
  </si>
  <si>
    <t xml:space="preserve">начальник управління</t>
  </si>
  <si>
    <t xml:space="preserve">Семків               Віталій Петрович</t>
  </si>
  <si>
    <t xml:space="preserve">заступник начальника управління - начальник відділу</t>
  </si>
  <si>
    <t xml:space="preserve">Разом по листу</t>
  </si>
  <si>
    <t xml:space="preserve">       за вересень 2023 рік</t>
  </si>
  <si>
    <t xml:space="preserve">ГД</t>
  </si>
  <si>
    <t xml:space="preserve">       за серпень 2023 рік</t>
  </si>
  <si>
    <t xml:space="preserve">       за липень 2023 рік</t>
  </si>
  <si>
    <t xml:space="preserve">       за червень 2023 рік</t>
  </si>
  <si>
    <t xml:space="preserve">       за травень 2023 рік</t>
  </si>
  <si>
    <t xml:space="preserve">квітень</t>
  </si>
  <si>
    <t xml:space="preserve">       за квітень 2023 рік</t>
  </si>
  <si>
    <t xml:space="preserve">       за березень 2023 рік</t>
  </si>
  <si>
    <t xml:space="preserve">       за лютий 2023 рік</t>
  </si>
  <si>
    <t xml:space="preserve">       за січень 2023 рік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</si>
</sst>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;;;"/>
    <numFmt numFmtId="166" formatCode="@"/>
    <numFmt numFmtId="167" formatCode="0"/>
    <numFmt numFmtId="168" formatCode="0.00"/>
    <numFmt numFmtId="169" formatCode="###0.00;\-###0.00;;"/>
  </numFmts>
  <fonts count="15">
    <font>
      <sz val="10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 val="true"/>
      <sz val="14"/>
      <name val="Times New Roman CYR"/>
      <family val="1"/>
      <charset val="204"/>
    </font>
    <font>
      <b val="true"/>
      <i val="true"/>
      <sz val="12"/>
      <name val="Arial"/>
      <family val="2"/>
      <charset val="204"/>
    </font>
    <font>
      <b val="true"/>
      <i val="true"/>
      <sz val="12"/>
      <name val="Times New Roman CYR"/>
      <family val="1"/>
      <charset val="204"/>
    </font>
    <font>
      <sz val="12"/>
      <name val="Arial Cyr"/>
      <family val="2"/>
      <charset val="204"/>
    </font>
    <font>
      <b val="true"/>
      <i val="true"/>
      <sz val="10"/>
      <name val="Arial"/>
      <family val="2"/>
      <charset val="204"/>
    </font>
    <font>
      <sz val="10"/>
      <name val="Arial"/>
      <family val="2"/>
      <charset val="204"/>
    </font>
    <font>
      <b val="true"/>
      <sz val="10"/>
      <name val="Arial"/>
      <family val="2"/>
      <charset val="204"/>
    </font>
    <font>
      <b val="true"/>
      <sz val="12"/>
      <name val="Arial Cyr"/>
      <family val="0"/>
      <charset val="204"/>
    </font>
    <font>
      <b val="true"/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4" fillId="2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4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2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0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0" fillId="0" borderId="1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0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14" fillId="0" borderId="16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14" fillId="0" borderId="16" xfId="0" applyFont="true" applyBorder="true" applyAlignment="true" applyProtection="false">
      <alignment horizontal="righ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V14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U13" activeCellId="0" sqref="U13"/>
    </sheetView>
  </sheetViews>
  <sheetFormatPr defaultColWidth="9.0546875" defaultRowHeight="13.2" zeroHeight="false" outlineLevelRow="0" outlineLevelCol="0"/>
  <cols>
    <col collapsed="false" customWidth="true" hidden="false" outlineLevel="0" max="2" min="1" style="0" width="4.1"/>
    <col collapsed="false" customWidth="true" hidden="false" outlineLevel="0" max="3" min="3" style="0" width="12.54"/>
    <col collapsed="false" customWidth="true" hidden="false" outlineLevel="0" max="4" min="4" style="0" width="11.64"/>
    <col collapsed="false" customWidth="true" hidden="false" outlineLevel="0" max="5" min="5" style="0" width="5.65"/>
    <col collapsed="false" customWidth="true" hidden="false" outlineLevel="0" max="6" min="6" style="0" width="10.65"/>
    <col collapsed="false" customWidth="true" hidden="false" outlineLevel="0" max="14" min="7" style="0" width="8.98"/>
    <col collapsed="false" customWidth="true" hidden="false" outlineLevel="0" max="15" min="15" style="0" width="2.43"/>
    <col collapsed="false" customWidth="true" hidden="false" outlineLevel="0" max="17" min="16" style="0" width="9.54"/>
    <col collapsed="false" customWidth="true" hidden="false" outlineLevel="0" max="20" min="18" style="0" width="8.98"/>
    <col collapsed="false" customWidth="true" hidden="false" outlineLevel="0" max="22" min="21" style="0" width="9.54"/>
  </cols>
  <sheetData>
    <row r="1" customFormat="false" ht="17.4" hidden="false" customHeight="false" outlineLevel="0" collapsed="false">
      <c r="A1" s="1"/>
      <c r="B1" s="1"/>
      <c r="C1" s="2" t="n">
        <v>1</v>
      </c>
      <c r="D1" s="2"/>
      <c r="E1" s="3"/>
      <c r="F1" s="3"/>
      <c r="G1" s="3"/>
    </row>
    <row r="2" customFormat="false" ht="16.2" hidden="false" customHeight="false" outlineLevel="0" collapsed="false">
      <c r="A2" s="4" t="s">
        <v>0</v>
      </c>
      <c r="B2" s="4"/>
      <c r="C2" s="5"/>
      <c r="D2" s="5"/>
      <c r="E2" s="6"/>
      <c r="F2" s="6"/>
      <c r="G2" s="6"/>
      <c r="H2" s="7"/>
    </row>
    <row r="3" customFormat="false" ht="13.2" hidden="false" customHeight="false" outlineLevel="0" collapsed="false">
      <c r="A3" s="8" t="n">
        <v>14373087</v>
      </c>
      <c r="B3" s="8"/>
      <c r="C3" s="8"/>
      <c r="D3" s="9"/>
      <c r="E3" s="10"/>
      <c r="F3" s="10"/>
      <c r="G3" s="10"/>
    </row>
    <row r="4" customFormat="false" ht="15.6" hidden="false" customHeight="false" outlineLevel="0" collapsed="false">
      <c r="A4" s="11"/>
      <c r="B4" s="11"/>
      <c r="C4" s="11"/>
      <c r="D4" s="9"/>
      <c r="E4" s="10"/>
      <c r="F4" s="10"/>
      <c r="G4" s="10"/>
      <c r="I4" s="12" t="s">
        <v>1</v>
      </c>
      <c r="J4" s="12"/>
      <c r="K4" s="12"/>
    </row>
    <row r="5" customFormat="false" ht="15.6" hidden="false" customHeight="false" outlineLevel="0" collapsed="false">
      <c r="A5" s="11"/>
      <c r="B5" s="11"/>
      <c r="C5" s="11"/>
      <c r="D5" s="9"/>
      <c r="E5" s="10"/>
      <c r="F5" s="10"/>
      <c r="G5" s="10"/>
      <c r="I5" s="12"/>
      <c r="J5" s="12"/>
      <c r="K5" s="12"/>
    </row>
    <row r="6" customFormat="false" ht="15.6" hidden="false" customHeight="false" outlineLevel="0" collapsed="false">
      <c r="A6" s="11"/>
      <c r="B6" s="11"/>
      <c r="C6" s="11"/>
      <c r="D6" s="9"/>
      <c r="E6" s="10"/>
      <c r="F6" s="10"/>
      <c r="G6" s="10"/>
      <c r="J6" s="13" t="s">
        <v>2</v>
      </c>
      <c r="K6" s="13"/>
    </row>
    <row r="7" customFormat="false" ht="13.2" hidden="false" customHeight="false" outlineLevel="0" collapsed="false">
      <c r="A7" s="11"/>
      <c r="B7" s="11"/>
      <c r="C7" s="11"/>
      <c r="D7" s="9"/>
      <c r="E7" s="10"/>
      <c r="F7" s="10"/>
      <c r="G7" s="10"/>
    </row>
    <row r="8" customFormat="false" ht="13.8" hidden="false" customHeight="false" outlineLevel="0" collapsed="false">
      <c r="A8" s="14"/>
      <c r="B8" s="14"/>
      <c r="C8" s="15"/>
      <c r="D8" s="15"/>
      <c r="E8" s="15"/>
      <c r="F8" s="15"/>
      <c r="G8" s="15"/>
    </row>
    <row r="9" customFormat="false" ht="132" hidden="false" customHeight="false" outlineLevel="0" collapsed="false">
      <c r="A9" s="16" t="s">
        <v>3</v>
      </c>
      <c r="B9" s="17" t="s">
        <v>4</v>
      </c>
      <c r="C9" s="18" t="s">
        <v>5</v>
      </c>
      <c r="D9" s="19" t="s">
        <v>6</v>
      </c>
      <c r="E9" s="20" t="s">
        <v>7</v>
      </c>
      <c r="F9" s="20" t="s">
        <v>8</v>
      </c>
      <c r="G9" s="20" t="s">
        <v>9</v>
      </c>
      <c r="H9" s="20" t="s">
        <v>10</v>
      </c>
      <c r="I9" s="20" t="s">
        <v>11</v>
      </c>
      <c r="J9" s="20" t="s">
        <v>12</v>
      </c>
      <c r="K9" s="20" t="s">
        <v>13</v>
      </c>
      <c r="L9" s="20" t="s">
        <v>14</v>
      </c>
      <c r="M9" s="20" t="s">
        <v>15</v>
      </c>
      <c r="N9" s="20" t="s">
        <v>16</v>
      </c>
      <c r="O9" s="20" t="s">
        <v>17</v>
      </c>
      <c r="P9" s="20" t="s">
        <v>18</v>
      </c>
      <c r="Q9" s="20" t="s">
        <v>19</v>
      </c>
      <c r="R9" s="20" t="s">
        <v>20</v>
      </c>
      <c r="S9" s="20" t="s">
        <v>21</v>
      </c>
      <c r="T9" s="20" t="s">
        <v>22</v>
      </c>
      <c r="U9" s="20" t="s">
        <v>23</v>
      </c>
      <c r="V9" s="18" t="s">
        <v>24</v>
      </c>
    </row>
    <row r="10" customFormat="false" ht="53.4" hidden="false" customHeight="false" outlineLevel="0" collapsed="false">
      <c r="A10" s="21"/>
      <c r="B10" s="22"/>
      <c r="C10" s="23"/>
      <c r="D10" s="23"/>
      <c r="E10" s="23" t="s">
        <v>25</v>
      </c>
      <c r="F10" s="23" t="s">
        <v>26</v>
      </c>
      <c r="G10" s="23" t="s">
        <v>27</v>
      </c>
      <c r="H10" s="23" t="s">
        <v>26</v>
      </c>
      <c r="I10" s="23" t="s">
        <v>26</v>
      </c>
      <c r="J10" s="23" t="s">
        <v>26</v>
      </c>
      <c r="K10" s="23" t="s">
        <v>26</v>
      </c>
      <c r="L10" s="23" t="s">
        <v>26</v>
      </c>
      <c r="M10" s="23" t="s">
        <v>26</v>
      </c>
      <c r="N10" s="23" t="s">
        <v>26</v>
      </c>
      <c r="O10" s="23" t="s">
        <v>26</v>
      </c>
      <c r="P10" s="23" t="s">
        <v>26</v>
      </c>
      <c r="Q10" s="23" t="s">
        <v>26</v>
      </c>
      <c r="R10" s="23" t="s">
        <v>26</v>
      </c>
      <c r="S10" s="23" t="s">
        <v>26</v>
      </c>
      <c r="T10" s="23" t="s">
        <v>26</v>
      </c>
      <c r="U10" s="23" t="s">
        <v>26</v>
      </c>
      <c r="V10" s="23" t="s">
        <v>26</v>
      </c>
    </row>
    <row r="11" customFormat="false" ht="13.8" hidden="false" customHeight="false" outlineLevel="0" collapsed="false">
      <c r="A11" s="24"/>
      <c r="B11" s="25"/>
      <c r="C11" s="26" t="s">
        <v>28</v>
      </c>
      <c r="D11" s="26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</row>
    <row r="12" customFormat="false" ht="41.25" hidden="false" customHeight="true" outlineLevel="0" collapsed="false">
      <c r="A12" s="28" t="n">
        <v>1</v>
      </c>
      <c r="B12" s="29" t="n">
        <v>1</v>
      </c>
      <c r="C12" s="30" t="s">
        <v>29</v>
      </c>
      <c r="D12" s="30" t="s">
        <v>30</v>
      </c>
      <c r="E12" s="31" t="n">
        <v>14</v>
      </c>
      <c r="F12" s="32" t="n">
        <v>7127.27</v>
      </c>
      <c r="G12" s="32" t="n">
        <v>509.09</v>
      </c>
      <c r="H12" s="32" t="n">
        <v>3563.64</v>
      </c>
      <c r="I12" s="32" t="n">
        <v>5701.82</v>
      </c>
      <c r="J12" s="32" t="n">
        <v>1069.09</v>
      </c>
      <c r="K12" s="32"/>
      <c r="L12" s="32" t="n">
        <v>26807.31</v>
      </c>
      <c r="M12" s="32"/>
      <c r="N12" s="32" t="n">
        <v>5752.6</v>
      </c>
      <c r="O12" s="32"/>
      <c r="P12" s="32" t="n">
        <f aca="false">SUM(F12:O12)</f>
        <v>50530.82</v>
      </c>
      <c r="Q12" s="33" t="n">
        <v>7000</v>
      </c>
      <c r="R12" s="32" t="n">
        <f aca="false">P12*0.18</f>
        <v>9095.5476</v>
      </c>
      <c r="S12" s="32" t="n">
        <f aca="false">P12*0.015</f>
        <v>757.9623</v>
      </c>
      <c r="T12" s="32" t="n">
        <v>447.78</v>
      </c>
      <c r="U12" s="32" t="n">
        <f aca="false">Q12+R12+S12+T12</f>
        <v>17301.2899</v>
      </c>
      <c r="V12" s="32" t="n">
        <f aca="false">P12-U12</f>
        <v>33229.5301</v>
      </c>
    </row>
    <row r="13" customFormat="false" ht="66.6" hidden="false" customHeight="false" outlineLevel="0" collapsed="false">
      <c r="A13" s="28" t="n">
        <v>2</v>
      </c>
      <c r="B13" s="29" t="n">
        <v>3</v>
      </c>
      <c r="C13" s="30" t="s">
        <v>31</v>
      </c>
      <c r="D13" s="30" t="s">
        <v>32</v>
      </c>
      <c r="E13" s="31" t="n">
        <v>22</v>
      </c>
      <c r="F13" s="32" t="n">
        <v>9800</v>
      </c>
      <c r="G13" s="32" t="n">
        <v>500</v>
      </c>
      <c r="H13" s="32" t="n">
        <v>4900</v>
      </c>
      <c r="I13" s="32" t="n">
        <v>2940</v>
      </c>
      <c r="J13" s="32" t="n">
        <v>1470</v>
      </c>
      <c r="K13" s="32" t="n">
        <v>2940</v>
      </c>
      <c r="L13" s="32" t="n">
        <v>21716.07</v>
      </c>
      <c r="M13" s="32"/>
      <c r="N13" s="32"/>
      <c r="O13" s="32"/>
      <c r="P13" s="32" t="n">
        <f aca="false">SUM(F13:O13)</f>
        <v>44266.07</v>
      </c>
      <c r="Q13" s="32" t="n">
        <v>7000</v>
      </c>
      <c r="R13" s="32" t="n">
        <f aca="false">P13*0.18</f>
        <v>7967.8926</v>
      </c>
      <c r="S13" s="32" t="n">
        <f aca="false">P13*0.015</f>
        <v>663.99105</v>
      </c>
      <c r="T13" s="32" t="n">
        <v>442.66</v>
      </c>
      <c r="U13" s="32" t="n">
        <f aca="false">Q13+R13+S13+T13</f>
        <v>16074.54365</v>
      </c>
      <c r="V13" s="32" t="n">
        <f aca="false">P13-U13</f>
        <v>28191.52635</v>
      </c>
    </row>
    <row r="14" customFormat="false" ht="13.8" hidden="false" customHeight="true" outlineLevel="0" collapsed="false">
      <c r="A14" s="34"/>
      <c r="B14" s="35"/>
      <c r="C14" s="36" t="s">
        <v>33</v>
      </c>
      <c r="D14" s="36"/>
      <c r="E14" s="37"/>
      <c r="F14" s="38" t="n">
        <f aca="false">SUM(F12:F13)</f>
        <v>16927.27</v>
      </c>
      <c r="G14" s="38" t="n">
        <f aca="false">SUM(G12:G13)</f>
        <v>1009.09</v>
      </c>
      <c r="H14" s="38" t="n">
        <f aca="false">SUM(H12:H13)</f>
        <v>8463.64</v>
      </c>
      <c r="I14" s="38" t="n">
        <f aca="false">SUM(I12:I13)</f>
        <v>8641.82</v>
      </c>
      <c r="J14" s="38" t="n">
        <f aca="false">SUM(J12:J13)</f>
        <v>2539.09</v>
      </c>
      <c r="K14" s="38" t="n">
        <f aca="false">SUM(K12:K13)</f>
        <v>2940</v>
      </c>
      <c r="L14" s="38" t="n">
        <f aca="false">SUM(L12:L13)</f>
        <v>48523.38</v>
      </c>
      <c r="M14" s="38" t="n">
        <f aca="false">SUM(M12:M13)</f>
        <v>0</v>
      </c>
      <c r="N14" s="38" t="n">
        <f aca="false">SUM(N12:N13)</f>
        <v>5752.6</v>
      </c>
      <c r="O14" s="38" t="n">
        <f aca="false">SUM(O12:O13)</f>
        <v>0</v>
      </c>
      <c r="P14" s="38" t="n">
        <f aca="false">SUM(P12:P13)</f>
        <v>94796.89</v>
      </c>
      <c r="Q14" s="38" t="n">
        <f aca="false">SUM(Q12:Q13)</f>
        <v>14000</v>
      </c>
      <c r="R14" s="38" t="n">
        <f aca="false">SUM(R12:R13)</f>
        <v>17063.4402</v>
      </c>
      <c r="S14" s="38" t="n">
        <f aca="false">SUM(S12:S13)</f>
        <v>1421.95335</v>
      </c>
      <c r="T14" s="38" t="n">
        <f aca="false">SUM(T12:T13)</f>
        <v>890.44</v>
      </c>
      <c r="U14" s="38" t="n">
        <f aca="false">SUM(U12:U13)</f>
        <v>33375.83355</v>
      </c>
      <c r="V14" s="38" t="n">
        <f aca="false">SUM(V12:V13)</f>
        <v>61421.05645</v>
      </c>
    </row>
  </sheetData>
  <mergeCells count="2">
    <mergeCell ref="A3:C3"/>
    <mergeCell ref="C14:D14"/>
  </mergeCells>
  <printOptions headings="false" gridLines="false" gridLinesSet="true" horizontalCentered="false" verticalCentered="false"/>
  <pageMargins left="0.315277777777778" right="0.315277777777778" top="0.747916666666667" bottom="0.747916666666667" header="0.511805555555555" footer="0.511805555555555"/>
  <pageSetup paperSize="9" scale="76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V14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V17" activeCellId="0" sqref="V17"/>
    </sheetView>
  </sheetViews>
  <sheetFormatPr defaultColWidth="9.0546875" defaultRowHeight="13.2" zeroHeight="false" outlineLevelRow="0" outlineLevelCol="0"/>
  <cols>
    <col collapsed="false" customWidth="true" hidden="false" outlineLevel="0" max="2" min="1" style="0" width="4.1"/>
    <col collapsed="false" customWidth="true" hidden="false" outlineLevel="0" max="3" min="3" style="0" width="12.54"/>
    <col collapsed="false" customWidth="true" hidden="false" outlineLevel="0" max="4" min="4" style="0" width="11.64"/>
    <col collapsed="false" customWidth="true" hidden="false" outlineLevel="0" max="5" min="5" style="0" width="5.65"/>
    <col collapsed="false" customWidth="true" hidden="false" outlineLevel="0" max="6" min="6" style="0" width="10.65"/>
    <col collapsed="false" customWidth="true" hidden="false" outlineLevel="0" max="14" min="7" style="0" width="8.98"/>
    <col collapsed="false" customWidth="true" hidden="false" outlineLevel="0" max="15" min="15" style="0" width="2.43"/>
    <col collapsed="false" customWidth="true" hidden="false" outlineLevel="0" max="17" min="16" style="0" width="9.54"/>
    <col collapsed="false" customWidth="true" hidden="false" outlineLevel="0" max="20" min="18" style="0" width="8.98"/>
    <col collapsed="false" customWidth="true" hidden="false" outlineLevel="0" max="22" min="21" style="0" width="9.54"/>
  </cols>
  <sheetData>
    <row r="1" customFormat="false" ht="17.4" hidden="false" customHeight="false" outlineLevel="0" collapsed="false">
      <c r="A1" s="1"/>
      <c r="B1" s="1"/>
      <c r="C1" s="2" t="n">
        <v>1</v>
      </c>
      <c r="D1" s="2"/>
      <c r="E1" s="3"/>
      <c r="F1" s="3"/>
      <c r="G1" s="3"/>
    </row>
    <row r="2" customFormat="false" ht="16.2" hidden="false" customHeight="false" outlineLevel="0" collapsed="false">
      <c r="A2" s="4" t="s">
        <v>0</v>
      </c>
      <c r="B2" s="4"/>
      <c r="C2" s="5"/>
      <c r="D2" s="5"/>
      <c r="E2" s="6"/>
      <c r="F2" s="6"/>
      <c r="G2" s="6"/>
      <c r="H2" s="7"/>
    </row>
    <row r="3" customFormat="false" ht="13.2" hidden="false" customHeight="false" outlineLevel="0" collapsed="false">
      <c r="A3" s="8" t="n">
        <v>14373087</v>
      </c>
      <c r="B3" s="8"/>
      <c r="C3" s="8"/>
      <c r="D3" s="9"/>
      <c r="E3" s="10"/>
      <c r="F3" s="10"/>
      <c r="G3" s="10"/>
    </row>
    <row r="4" customFormat="false" ht="15.6" hidden="false" customHeight="false" outlineLevel="0" collapsed="false">
      <c r="A4" s="11"/>
      <c r="B4" s="11"/>
      <c r="C4" s="11"/>
      <c r="D4" s="9"/>
      <c r="E4" s="10"/>
      <c r="F4" s="10"/>
      <c r="G4" s="10"/>
      <c r="I4" s="12" t="s">
        <v>1</v>
      </c>
      <c r="J4" s="12"/>
      <c r="K4" s="12"/>
    </row>
    <row r="5" customFormat="false" ht="15.6" hidden="false" customHeight="false" outlineLevel="0" collapsed="false">
      <c r="A5" s="11"/>
      <c r="B5" s="11"/>
      <c r="C5" s="11"/>
      <c r="D5" s="9"/>
      <c r="E5" s="10"/>
      <c r="F5" s="10"/>
      <c r="G5" s="10"/>
      <c r="I5" s="12"/>
      <c r="J5" s="12"/>
      <c r="K5" s="12"/>
    </row>
    <row r="6" customFormat="false" ht="15.6" hidden="false" customHeight="false" outlineLevel="0" collapsed="false">
      <c r="A6" s="11"/>
      <c r="B6" s="11"/>
      <c r="C6" s="11"/>
      <c r="D6" s="9"/>
      <c r="E6" s="10"/>
      <c r="F6" s="10"/>
      <c r="G6" s="10"/>
      <c r="J6" s="13" t="s">
        <v>44</v>
      </c>
      <c r="K6" s="13"/>
    </row>
    <row r="7" customFormat="false" ht="13.2" hidden="false" customHeight="false" outlineLevel="0" collapsed="false">
      <c r="A7" s="11"/>
      <c r="B7" s="11"/>
      <c r="C7" s="11"/>
      <c r="D7" s="9"/>
      <c r="E7" s="10"/>
      <c r="F7" s="10"/>
      <c r="G7" s="10"/>
    </row>
    <row r="8" customFormat="false" ht="13.8" hidden="false" customHeight="false" outlineLevel="0" collapsed="false">
      <c r="A8" s="14"/>
      <c r="B8" s="14"/>
      <c r="C8" s="15"/>
      <c r="D8" s="15"/>
      <c r="E8" s="15"/>
      <c r="F8" s="15"/>
      <c r="G8" s="15"/>
    </row>
    <row r="9" customFormat="false" ht="132" hidden="false" customHeight="false" outlineLevel="0" collapsed="false">
      <c r="A9" s="16" t="s">
        <v>3</v>
      </c>
      <c r="B9" s="17" t="s">
        <v>4</v>
      </c>
      <c r="C9" s="18" t="s">
        <v>5</v>
      </c>
      <c r="D9" s="19" t="s">
        <v>6</v>
      </c>
      <c r="E9" s="20" t="s">
        <v>7</v>
      </c>
      <c r="F9" s="20" t="s">
        <v>8</v>
      </c>
      <c r="G9" s="20" t="s">
        <v>9</v>
      </c>
      <c r="H9" s="20" t="s">
        <v>10</v>
      </c>
      <c r="I9" s="20" t="s">
        <v>11</v>
      </c>
      <c r="J9" s="20" t="s">
        <v>12</v>
      </c>
      <c r="K9" s="20" t="s">
        <v>13</v>
      </c>
      <c r="L9" s="20" t="s">
        <v>35</v>
      </c>
      <c r="M9" s="20" t="s">
        <v>15</v>
      </c>
      <c r="N9" s="20" t="s">
        <v>16</v>
      </c>
      <c r="O9" s="20" t="s">
        <v>17</v>
      </c>
      <c r="P9" s="20" t="s">
        <v>18</v>
      </c>
      <c r="Q9" s="20" t="s">
        <v>19</v>
      </c>
      <c r="R9" s="20" t="s">
        <v>20</v>
      </c>
      <c r="S9" s="20" t="s">
        <v>21</v>
      </c>
      <c r="T9" s="20" t="s">
        <v>22</v>
      </c>
      <c r="U9" s="20" t="s">
        <v>23</v>
      </c>
      <c r="V9" s="18" t="s">
        <v>24</v>
      </c>
    </row>
    <row r="10" customFormat="false" ht="53.4" hidden="false" customHeight="false" outlineLevel="0" collapsed="false">
      <c r="A10" s="21"/>
      <c r="B10" s="22"/>
      <c r="C10" s="23"/>
      <c r="D10" s="23"/>
      <c r="E10" s="23" t="s">
        <v>25</v>
      </c>
      <c r="F10" s="23" t="s">
        <v>26</v>
      </c>
      <c r="G10" s="23" t="s">
        <v>27</v>
      </c>
      <c r="H10" s="23" t="s">
        <v>26</v>
      </c>
      <c r="I10" s="23" t="s">
        <v>26</v>
      </c>
      <c r="J10" s="23" t="s">
        <v>26</v>
      </c>
      <c r="K10" s="23" t="s">
        <v>26</v>
      </c>
      <c r="L10" s="23" t="s">
        <v>26</v>
      </c>
      <c r="M10" s="23" t="s">
        <v>26</v>
      </c>
      <c r="N10" s="23" t="s">
        <v>26</v>
      </c>
      <c r="O10" s="23" t="s">
        <v>26</v>
      </c>
      <c r="P10" s="23" t="s">
        <v>26</v>
      </c>
      <c r="Q10" s="23" t="s">
        <v>26</v>
      </c>
      <c r="R10" s="23" t="s">
        <v>26</v>
      </c>
      <c r="S10" s="23" t="s">
        <v>26</v>
      </c>
      <c r="T10" s="23" t="s">
        <v>26</v>
      </c>
      <c r="U10" s="23" t="s">
        <v>26</v>
      </c>
      <c r="V10" s="23" t="s">
        <v>26</v>
      </c>
    </row>
    <row r="11" customFormat="false" ht="13.8" hidden="false" customHeight="false" outlineLevel="0" collapsed="false">
      <c r="A11" s="24"/>
      <c r="B11" s="25"/>
      <c r="C11" s="26" t="s">
        <v>40</v>
      </c>
      <c r="D11" s="26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</row>
    <row r="12" customFormat="false" ht="41.25" hidden="false" customHeight="true" outlineLevel="0" collapsed="false">
      <c r="A12" s="28" t="n">
        <v>1</v>
      </c>
      <c r="B12" s="29" t="n">
        <v>1</v>
      </c>
      <c r="C12" s="30" t="s">
        <v>29</v>
      </c>
      <c r="D12" s="30" t="s">
        <v>30</v>
      </c>
      <c r="E12" s="31" t="n">
        <v>22</v>
      </c>
      <c r="F12" s="32" t="n">
        <v>11200</v>
      </c>
      <c r="G12" s="32" t="n">
        <v>800</v>
      </c>
      <c r="H12" s="32" t="n">
        <v>5600</v>
      </c>
      <c r="I12" s="32" t="n">
        <v>3360</v>
      </c>
      <c r="J12" s="32" t="n">
        <v>1680</v>
      </c>
      <c r="K12" s="32"/>
      <c r="L12" s="32"/>
      <c r="M12" s="32"/>
      <c r="N12" s="32"/>
      <c r="O12" s="32"/>
      <c r="P12" s="32" t="n">
        <f aca="false">SUM(F12:O12)</f>
        <v>22640</v>
      </c>
      <c r="Q12" s="33" t="n">
        <v>6200</v>
      </c>
      <c r="R12" s="32" t="n">
        <f aca="false">P12*0.18</f>
        <v>4075.2</v>
      </c>
      <c r="S12" s="32" t="n">
        <f aca="false">P12*0.015</f>
        <v>339.6</v>
      </c>
      <c r="T12" s="32" t="n">
        <f aca="false">P12*0.01</f>
        <v>226.4</v>
      </c>
      <c r="U12" s="32" t="n">
        <f aca="false">Q12+R12+S12+T12</f>
        <v>10841.2</v>
      </c>
      <c r="V12" s="32" t="n">
        <f aca="false">P12-U12</f>
        <v>11798.8</v>
      </c>
    </row>
    <row r="13" customFormat="false" ht="66.6" hidden="false" customHeight="false" outlineLevel="0" collapsed="false">
      <c r="A13" s="28" t="n">
        <v>2</v>
      </c>
      <c r="B13" s="29" t="n">
        <v>3</v>
      </c>
      <c r="C13" s="30" t="s">
        <v>31</v>
      </c>
      <c r="D13" s="30" t="s">
        <v>32</v>
      </c>
      <c r="E13" s="31" t="n">
        <v>22</v>
      </c>
      <c r="F13" s="32" t="n">
        <v>9800</v>
      </c>
      <c r="G13" s="32" t="n">
        <v>500</v>
      </c>
      <c r="H13" s="32" t="n">
        <v>4900</v>
      </c>
      <c r="I13" s="32" t="n">
        <v>0</v>
      </c>
      <c r="J13" s="32" t="n">
        <v>534.55</v>
      </c>
      <c r="K13" s="32" t="n">
        <v>1960</v>
      </c>
      <c r="L13" s="32"/>
      <c r="M13" s="32"/>
      <c r="N13" s="32"/>
      <c r="O13" s="32"/>
      <c r="P13" s="32" t="n">
        <f aca="false">SUM(F13:O13)</f>
        <v>17694.55</v>
      </c>
      <c r="Q13" s="32" t="n">
        <v>5000</v>
      </c>
      <c r="R13" s="32" t="n">
        <f aca="false">P13*0.18</f>
        <v>3185.019</v>
      </c>
      <c r="S13" s="32" t="n">
        <f aca="false">P13*0.015</f>
        <v>265.41825</v>
      </c>
      <c r="T13" s="32" t="n">
        <f aca="false">P13*0.01</f>
        <v>176.9455</v>
      </c>
      <c r="U13" s="32" t="n">
        <f aca="false">Q13+R13+S13+T13</f>
        <v>8627.38275</v>
      </c>
      <c r="V13" s="32" t="n">
        <f aca="false">P13-U13</f>
        <v>9067.16725</v>
      </c>
    </row>
    <row r="14" customFormat="false" ht="13.8" hidden="false" customHeight="true" outlineLevel="0" collapsed="false">
      <c r="A14" s="34"/>
      <c r="B14" s="35"/>
      <c r="C14" s="36" t="s">
        <v>33</v>
      </c>
      <c r="D14" s="36"/>
      <c r="E14" s="37"/>
      <c r="F14" s="38" t="n">
        <f aca="false">SUM(F12:F13)</f>
        <v>21000</v>
      </c>
      <c r="G14" s="38" t="n">
        <f aca="false">SUM(G12:G13)</f>
        <v>1300</v>
      </c>
      <c r="H14" s="38" t="n">
        <f aca="false">SUM(H12:H13)</f>
        <v>10500</v>
      </c>
      <c r="I14" s="38" t="n">
        <f aca="false">SUM(I12:I13)</f>
        <v>3360</v>
      </c>
      <c r="J14" s="38" t="n">
        <f aca="false">SUM(J12:J13)</f>
        <v>2214.55</v>
      </c>
      <c r="K14" s="38" t="n">
        <f aca="false">SUM(K12:K13)</f>
        <v>1960</v>
      </c>
      <c r="L14" s="38" t="n">
        <f aca="false">SUM(L12:L13)</f>
        <v>0</v>
      </c>
      <c r="M14" s="38" t="n">
        <f aca="false">SUM(M12:M13)</f>
        <v>0</v>
      </c>
      <c r="N14" s="38" t="n">
        <f aca="false">SUM(N12:N13)</f>
        <v>0</v>
      </c>
      <c r="O14" s="38" t="n">
        <f aca="false">SUM(O12:O13)</f>
        <v>0</v>
      </c>
      <c r="P14" s="38" t="n">
        <f aca="false">SUM(P12:P13)</f>
        <v>40334.55</v>
      </c>
      <c r="Q14" s="38" t="n">
        <f aca="false">SUM(Q12:Q13)</f>
        <v>11200</v>
      </c>
      <c r="R14" s="38" t="n">
        <f aca="false">SUM(R12:R13)</f>
        <v>7260.219</v>
      </c>
      <c r="S14" s="38" t="n">
        <f aca="false">SUM(S12:S13)</f>
        <v>605.01825</v>
      </c>
      <c r="T14" s="38" t="n">
        <f aca="false">SUM(T12:T13)</f>
        <v>403.3455</v>
      </c>
      <c r="U14" s="38" t="n">
        <f aca="false">SUM(U12:U13)</f>
        <v>19468.58275</v>
      </c>
      <c r="V14" s="38" t="n">
        <f aca="false">SUM(V12:V13)</f>
        <v>20865.96725</v>
      </c>
    </row>
  </sheetData>
  <mergeCells count="2">
    <mergeCell ref="A3:C3"/>
    <mergeCell ref="C14:D14"/>
  </mergeCells>
  <printOptions headings="false" gridLines="false" gridLinesSet="true" horizontalCentered="false" verticalCentered="false"/>
  <pageMargins left="0.315277777777778" right="0.315277777777778" top="0.747916666666667" bottom="0.747916666666667" header="0.511805555555555" footer="0.511805555555555"/>
  <pageSetup paperSize="9" scale="76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V14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R13" activeCellId="0" sqref="R13"/>
    </sheetView>
  </sheetViews>
  <sheetFormatPr defaultColWidth="9.0546875" defaultRowHeight="13.2" zeroHeight="false" outlineLevelRow="0" outlineLevelCol="0"/>
  <cols>
    <col collapsed="false" customWidth="true" hidden="false" outlineLevel="0" max="2" min="1" style="0" width="4.1"/>
    <col collapsed="false" customWidth="true" hidden="false" outlineLevel="0" max="3" min="3" style="0" width="12.54"/>
    <col collapsed="false" customWidth="true" hidden="false" outlineLevel="0" max="4" min="4" style="0" width="11.64"/>
    <col collapsed="false" customWidth="true" hidden="false" outlineLevel="0" max="5" min="5" style="0" width="5.65"/>
    <col collapsed="false" customWidth="true" hidden="false" outlineLevel="0" max="6" min="6" style="0" width="10.65"/>
    <col collapsed="false" customWidth="true" hidden="false" outlineLevel="0" max="14" min="7" style="0" width="8.98"/>
    <col collapsed="false" customWidth="true" hidden="false" outlineLevel="0" max="15" min="15" style="0" width="2.43"/>
    <col collapsed="false" customWidth="true" hidden="false" outlineLevel="0" max="17" min="16" style="0" width="9.54"/>
    <col collapsed="false" customWidth="true" hidden="false" outlineLevel="0" max="20" min="18" style="0" width="8.98"/>
    <col collapsed="false" customWidth="true" hidden="false" outlineLevel="0" max="22" min="21" style="0" width="9.54"/>
  </cols>
  <sheetData>
    <row r="1" customFormat="false" ht="17.4" hidden="false" customHeight="false" outlineLevel="0" collapsed="false">
      <c r="A1" s="1"/>
      <c r="B1" s="1"/>
      <c r="C1" s="2" t="n">
        <v>1</v>
      </c>
      <c r="D1" s="2"/>
      <c r="E1" s="3"/>
      <c r="F1" s="3"/>
      <c r="G1" s="3"/>
    </row>
    <row r="2" customFormat="false" ht="16.2" hidden="false" customHeight="false" outlineLevel="0" collapsed="false">
      <c r="A2" s="4" t="s">
        <v>0</v>
      </c>
      <c r="B2" s="4"/>
      <c r="C2" s="5"/>
      <c r="D2" s="5"/>
      <c r="E2" s="6"/>
      <c r="F2" s="6"/>
      <c r="G2" s="6"/>
      <c r="H2" s="7"/>
    </row>
    <row r="3" customFormat="false" ht="13.2" hidden="false" customHeight="false" outlineLevel="0" collapsed="false">
      <c r="A3" s="8" t="n">
        <v>14373087</v>
      </c>
      <c r="B3" s="8"/>
      <c r="C3" s="8"/>
      <c r="D3" s="9"/>
      <c r="E3" s="10"/>
      <c r="F3" s="10"/>
      <c r="G3" s="10"/>
    </row>
    <row r="4" customFormat="false" ht="15.6" hidden="false" customHeight="false" outlineLevel="0" collapsed="false">
      <c r="A4" s="11"/>
      <c r="B4" s="11"/>
      <c r="C4" s="11"/>
      <c r="D4" s="9"/>
      <c r="E4" s="10"/>
      <c r="F4" s="10"/>
      <c r="G4" s="10"/>
      <c r="I4" s="12" t="s">
        <v>1</v>
      </c>
      <c r="J4" s="12"/>
      <c r="K4" s="12"/>
    </row>
    <row r="5" customFormat="false" ht="15.6" hidden="false" customHeight="false" outlineLevel="0" collapsed="false">
      <c r="A5" s="11"/>
      <c r="B5" s="11"/>
      <c r="C5" s="11"/>
      <c r="D5" s="9"/>
      <c r="E5" s="10"/>
      <c r="F5" s="10"/>
      <c r="G5" s="10"/>
      <c r="I5" s="12"/>
      <c r="J5" s="12"/>
      <c r="K5" s="12"/>
    </row>
    <row r="6" customFormat="false" ht="15.6" hidden="false" customHeight="false" outlineLevel="0" collapsed="false">
      <c r="A6" s="11"/>
      <c r="B6" s="11"/>
      <c r="C6" s="11"/>
      <c r="D6" s="9"/>
      <c r="E6" s="10"/>
      <c r="F6" s="10"/>
      <c r="G6" s="10"/>
      <c r="J6" s="13" t="s">
        <v>34</v>
      </c>
      <c r="K6" s="13"/>
    </row>
    <row r="7" customFormat="false" ht="13.2" hidden="false" customHeight="false" outlineLevel="0" collapsed="false">
      <c r="A7" s="11"/>
      <c r="B7" s="11"/>
      <c r="C7" s="11"/>
      <c r="D7" s="9"/>
      <c r="E7" s="10"/>
      <c r="F7" s="10"/>
      <c r="G7" s="10"/>
    </row>
    <row r="8" customFormat="false" ht="13.8" hidden="false" customHeight="false" outlineLevel="0" collapsed="false">
      <c r="A8" s="14"/>
      <c r="B8" s="14"/>
      <c r="C8" s="15"/>
      <c r="D8" s="15"/>
      <c r="E8" s="15"/>
      <c r="F8" s="15"/>
      <c r="G8" s="15"/>
    </row>
    <row r="9" customFormat="false" ht="132" hidden="false" customHeight="false" outlineLevel="0" collapsed="false">
      <c r="A9" s="16" t="s">
        <v>3</v>
      </c>
      <c r="B9" s="17" t="s">
        <v>4</v>
      </c>
      <c r="C9" s="18" t="s">
        <v>5</v>
      </c>
      <c r="D9" s="19" t="s">
        <v>6</v>
      </c>
      <c r="E9" s="20" t="s">
        <v>7</v>
      </c>
      <c r="F9" s="20" t="s">
        <v>8</v>
      </c>
      <c r="G9" s="20" t="s">
        <v>9</v>
      </c>
      <c r="H9" s="20" t="s">
        <v>10</v>
      </c>
      <c r="I9" s="20" t="s">
        <v>11</v>
      </c>
      <c r="J9" s="20" t="s">
        <v>12</v>
      </c>
      <c r="K9" s="20" t="s">
        <v>13</v>
      </c>
      <c r="L9" s="20" t="s">
        <v>35</v>
      </c>
      <c r="M9" s="20" t="s">
        <v>15</v>
      </c>
      <c r="N9" s="20" t="s">
        <v>16</v>
      </c>
      <c r="O9" s="20" t="s">
        <v>17</v>
      </c>
      <c r="P9" s="20" t="s">
        <v>18</v>
      </c>
      <c r="Q9" s="20" t="s">
        <v>19</v>
      </c>
      <c r="R9" s="20" t="s">
        <v>20</v>
      </c>
      <c r="S9" s="20" t="s">
        <v>21</v>
      </c>
      <c r="T9" s="20" t="s">
        <v>22</v>
      </c>
      <c r="U9" s="20" t="s">
        <v>23</v>
      </c>
      <c r="V9" s="18" t="s">
        <v>24</v>
      </c>
    </row>
    <row r="10" customFormat="false" ht="53.4" hidden="false" customHeight="false" outlineLevel="0" collapsed="false">
      <c r="A10" s="21"/>
      <c r="B10" s="22"/>
      <c r="C10" s="23"/>
      <c r="D10" s="23"/>
      <c r="E10" s="23" t="s">
        <v>25</v>
      </c>
      <c r="F10" s="23" t="s">
        <v>26</v>
      </c>
      <c r="G10" s="23" t="s">
        <v>27</v>
      </c>
      <c r="H10" s="23" t="s">
        <v>26</v>
      </c>
      <c r="I10" s="23" t="s">
        <v>26</v>
      </c>
      <c r="J10" s="23" t="s">
        <v>26</v>
      </c>
      <c r="K10" s="23" t="s">
        <v>26</v>
      </c>
      <c r="L10" s="23" t="s">
        <v>26</v>
      </c>
      <c r="M10" s="23" t="s">
        <v>26</v>
      </c>
      <c r="N10" s="23" t="s">
        <v>26</v>
      </c>
      <c r="O10" s="23" t="s">
        <v>26</v>
      </c>
      <c r="P10" s="23" t="s">
        <v>26</v>
      </c>
      <c r="Q10" s="23" t="s">
        <v>26</v>
      </c>
      <c r="R10" s="23" t="s">
        <v>26</v>
      </c>
      <c r="S10" s="23" t="s">
        <v>26</v>
      </c>
      <c r="T10" s="23" t="s">
        <v>26</v>
      </c>
      <c r="U10" s="23" t="s">
        <v>26</v>
      </c>
      <c r="V10" s="23" t="s">
        <v>26</v>
      </c>
    </row>
    <row r="11" customFormat="false" ht="13.8" hidden="false" customHeight="false" outlineLevel="0" collapsed="false">
      <c r="A11" s="24"/>
      <c r="B11" s="25"/>
      <c r="C11" s="26" t="s">
        <v>28</v>
      </c>
      <c r="D11" s="26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</row>
    <row r="12" customFormat="false" ht="41.25" hidden="false" customHeight="true" outlineLevel="0" collapsed="false">
      <c r="A12" s="28" t="n">
        <v>1</v>
      </c>
      <c r="B12" s="29" t="n">
        <v>1</v>
      </c>
      <c r="C12" s="30" t="s">
        <v>29</v>
      </c>
      <c r="D12" s="30" t="s">
        <v>30</v>
      </c>
      <c r="E12" s="31" t="n">
        <v>6</v>
      </c>
      <c r="F12" s="32" t="n">
        <v>3200</v>
      </c>
      <c r="G12" s="32" t="n">
        <v>228.57</v>
      </c>
      <c r="H12" s="32" t="n">
        <v>1600</v>
      </c>
      <c r="I12" s="32" t="n">
        <v>1600</v>
      </c>
      <c r="J12" s="32" t="n">
        <v>480</v>
      </c>
      <c r="K12" s="32"/>
      <c r="L12" s="32" t="n">
        <v>26000</v>
      </c>
      <c r="M12" s="32" t="n">
        <v>17355.93</v>
      </c>
      <c r="N12" s="32"/>
      <c r="O12" s="32"/>
      <c r="P12" s="32" t="n">
        <f aca="false">SUM(F12:O12)</f>
        <v>50464.5</v>
      </c>
      <c r="Q12" s="33" t="n">
        <v>36500</v>
      </c>
      <c r="R12" s="32" t="n">
        <f aca="false">P12*0.18</f>
        <v>9083.61</v>
      </c>
      <c r="S12" s="32" t="n">
        <f aca="false">P12*0.015</f>
        <v>756.9675</v>
      </c>
      <c r="T12" s="32" t="n">
        <f aca="false">P12*0.01</f>
        <v>504.645</v>
      </c>
      <c r="U12" s="32" t="n">
        <f aca="false">Q12+R12+S12+T12</f>
        <v>46845.2225</v>
      </c>
      <c r="V12" s="32" t="n">
        <f aca="false">P12-U12</f>
        <v>3619.2775</v>
      </c>
    </row>
    <row r="13" customFormat="false" ht="66.6" hidden="false" customHeight="false" outlineLevel="0" collapsed="false">
      <c r="A13" s="28" t="n">
        <v>2</v>
      </c>
      <c r="B13" s="29" t="n">
        <v>3</v>
      </c>
      <c r="C13" s="30" t="s">
        <v>31</v>
      </c>
      <c r="D13" s="30" t="s">
        <v>32</v>
      </c>
      <c r="E13" s="31" t="n">
        <v>21</v>
      </c>
      <c r="F13" s="32" t="n">
        <v>9800</v>
      </c>
      <c r="G13" s="32" t="n">
        <v>500</v>
      </c>
      <c r="H13" s="32" t="n">
        <v>4900</v>
      </c>
      <c r="I13" s="32" t="n">
        <v>4900</v>
      </c>
      <c r="J13" s="32" t="n">
        <v>1470</v>
      </c>
      <c r="K13" s="32" t="n">
        <v>1960</v>
      </c>
      <c r="L13" s="32"/>
      <c r="M13" s="32"/>
      <c r="N13" s="32"/>
      <c r="O13" s="32"/>
      <c r="P13" s="32" t="n">
        <f aca="false">SUM(F13:O13)</f>
        <v>23530</v>
      </c>
      <c r="Q13" s="32" t="n">
        <v>6000</v>
      </c>
      <c r="R13" s="32" t="n">
        <f aca="false">P13*0.18</f>
        <v>4235.4</v>
      </c>
      <c r="S13" s="32" t="n">
        <f aca="false">P13*0.015</f>
        <v>352.95</v>
      </c>
      <c r="T13" s="32" t="n">
        <f aca="false">P13*0.01</f>
        <v>235.3</v>
      </c>
      <c r="U13" s="32" t="n">
        <f aca="false">Q13+R13+S13+T13</f>
        <v>10823.65</v>
      </c>
      <c r="V13" s="32" t="n">
        <f aca="false">P13-U13</f>
        <v>12706.35</v>
      </c>
    </row>
    <row r="14" customFormat="false" ht="13.8" hidden="false" customHeight="true" outlineLevel="0" collapsed="false">
      <c r="A14" s="34"/>
      <c r="B14" s="35"/>
      <c r="C14" s="36" t="s">
        <v>33</v>
      </c>
      <c r="D14" s="36"/>
      <c r="E14" s="37"/>
      <c r="F14" s="38" t="n">
        <f aca="false">SUM(F12:F13)</f>
        <v>13000</v>
      </c>
      <c r="G14" s="38" t="n">
        <f aca="false">SUM(G12:G13)</f>
        <v>728.57</v>
      </c>
      <c r="H14" s="38" t="n">
        <f aca="false">SUM(H12:H13)</f>
        <v>6500</v>
      </c>
      <c r="I14" s="38" t="n">
        <f aca="false">SUM(I12:I13)</f>
        <v>6500</v>
      </c>
      <c r="J14" s="38" t="n">
        <f aca="false">SUM(J12:J13)</f>
        <v>1950</v>
      </c>
      <c r="K14" s="38" t="n">
        <f aca="false">SUM(K12:K13)</f>
        <v>1960</v>
      </c>
      <c r="L14" s="38" t="n">
        <f aca="false">SUM(L12:L13)</f>
        <v>26000</v>
      </c>
      <c r="M14" s="38" t="n">
        <f aca="false">SUM(M12:M13)</f>
        <v>17355.93</v>
      </c>
      <c r="N14" s="38" t="n">
        <f aca="false">SUM(N12:N13)</f>
        <v>0</v>
      </c>
      <c r="O14" s="38" t="n">
        <f aca="false">SUM(O12:O13)</f>
        <v>0</v>
      </c>
      <c r="P14" s="38" t="n">
        <f aca="false">SUM(P12:P13)</f>
        <v>73994.5</v>
      </c>
      <c r="Q14" s="38" t="n">
        <f aca="false">SUM(Q12:Q13)</f>
        <v>42500</v>
      </c>
      <c r="R14" s="38" t="n">
        <f aca="false">SUM(R12:R13)</f>
        <v>13319.01</v>
      </c>
      <c r="S14" s="38" t="n">
        <f aca="false">SUM(S12:S13)</f>
        <v>1109.9175</v>
      </c>
      <c r="T14" s="38" t="n">
        <f aca="false">SUM(T12:T13)</f>
        <v>739.945</v>
      </c>
      <c r="U14" s="38" t="n">
        <f aca="false">SUM(U12:U13)</f>
        <v>57668.8725</v>
      </c>
      <c r="V14" s="38" t="n">
        <f aca="false">SUM(V12:V13)</f>
        <v>16325.6275</v>
      </c>
    </row>
  </sheetData>
  <mergeCells count="2">
    <mergeCell ref="A3:C3"/>
    <mergeCell ref="C14:D14"/>
  </mergeCells>
  <printOptions headings="false" gridLines="false" gridLinesSet="true" horizontalCentered="false" verticalCentered="false"/>
  <pageMargins left="0.315277777777778" right="0.315277777777778" top="0.747916666666667" bottom="0.747916666666667" header="0.511805555555555" footer="0.511805555555555"/>
  <pageSetup paperSize="9" scale="76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V14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R13" activeCellId="0" sqref="R13"/>
    </sheetView>
  </sheetViews>
  <sheetFormatPr defaultColWidth="9.0546875" defaultRowHeight="13.2" zeroHeight="false" outlineLevelRow="0" outlineLevelCol="0"/>
  <cols>
    <col collapsed="false" customWidth="true" hidden="false" outlineLevel="0" max="2" min="1" style="0" width="4.1"/>
    <col collapsed="false" customWidth="true" hidden="false" outlineLevel="0" max="3" min="3" style="0" width="12.54"/>
    <col collapsed="false" customWidth="true" hidden="false" outlineLevel="0" max="4" min="4" style="0" width="11.64"/>
    <col collapsed="false" customWidth="true" hidden="false" outlineLevel="0" max="5" min="5" style="0" width="5.65"/>
    <col collapsed="false" customWidth="true" hidden="false" outlineLevel="0" max="6" min="6" style="0" width="10.65"/>
    <col collapsed="false" customWidth="true" hidden="false" outlineLevel="0" max="14" min="7" style="0" width="8.98"/>
    <col collapsed="false" customWidth="true" hidden="false" outlineLevel="0" max="15" min="15" style="0" width="2.43"/>
    <col collapsed="false" customWidth="true" hidden="false" outlineLevel="0" max="17" min="16" style="0" width="9.54"/>
    <col collapsed="false" customWidth="true" hidden="false" outlineLevel="0" max="20" min="18" style="0" width="8.98"/>
    <col collapsed="false" customWidth="true" hidden="false" outlineLevel="0" max="22" min="21" style="0" width="9.54"/>
  </cols>
  <sheetData>
    <row r="1" customFormat="false" ht="17.4" hidden="false" customHeight="false" outlineLevel="0" collapsed="false">
      <c r="A1" s="1"/>
      <c r="B1" s="1"/>
      <c r="C1" s="2" t="n">
        <v>1</v>
      </c>
      <c r="D1" s="2"/>
      <c r="E1" s="3"/>
      <c r="F1" s="3"/>
      <c r="G1" s="3"/>
    </row>
    <row r="2" customFormat="false" ht="16.2" hidden="false" customHeight="false" outlineLevel="0" collapsed="false">
      <c r="A2" s="4" t="s">
        <v>0</v>
      </c>
      <c r="B2" s="4"/>
      <c r="C2" s="5"/>
      <c r="D2" s="5"/>
      <c r="E2" s="6"/>
      <c r="F2" s="6"/>
      <c r="G2" s="6"/>
      <c r="H2" s="7"/>
    </row>
    <row r="3" customFormat="false" ht="13.2" hidden="false" customHeight="false" outlineLevel="0" collapsed="false">
      <c r="A3" s="8" t="n">
        <v>14373087</v>
      </c>
      <c r="B3" s="8"/>
      <c r="C3" s="8"/>
      <c r="D3" s="9"/>
      <c r="E3" s="10"/>
      <c r="F3" s="10"/>
      <c r="G3" s="10"/>
    </row>
    <row r="4" customFormat="false" ht="15.6" hidden="false" customHeight="false" outlineLevel="0" collapsed="false">
      <c r="A4" s="11"/>
      <c r="B4" s="11"/>
      <c r="C4" s="11"/>
      <c r="D4" s="9"/>
      <c r="E4" s="10"/>
      <c r="F4" s="10"/>
      <c r="G4" s="10"/>
      <c r="I4" s="12" t="s">
        <v>1</v>
      </c>
      <c r="J4" s="12"/>
      <c r="K4" s="12"/>
    </row>
    <row r="5" customFormat="false" ht="15.6" hidden="false" customHeight="false" outlineLevel="0" collapsed="false">
      <c r="A5" s="11"/>
      <c r="B5" s="11"/>
      <c r="C5" s="11"/>
      <c r="D5" s="9"/>
      <c r="E5" s="10"/>
      <c r="F5" s="10"/>
      <c r="G5" s="10"/>
      <c r="I5" s="12"/>
      <c r="J5" s="12"/>
      <c r="K5" s="12"/>
    </row>
    <row r="6" customFormat="false" ht="15.6" hidden="false" customHeight="false" outlineLevel="0" collapsed="false">
      <c r="A6" s="11"/>
      <c r="B6" s="11"/>
      <c r="C6" s="11"/>
      <c r="D6" s="9"/>
      <c r="E6" s="10"/>
      <c r="F6" s="10"/>
      <c r="G6" s="10"/>
      <c r="J6" s="13" t="s">
        <v>36</v>
      </c>
      <c r="K6" s="13"/>
    </row>
    <row r="7" customFormat="false" ht="13.2" hidden="false" customHeight="false" outlineLevel="0" collapsed="false">
      <c r="A7" s="11"/>
      <c r="B7" s="11"/>
      <c r="C7" s="11"/>
      <c r="D7" s="9"/>
      <c r="E7" s="10"/>
      <c r="F7" s="10"/>
      <c r="G7" s="10"/>
    </row>
    <row r="8" customFormat="false" ht="13.8" hidden="false" customHeight="false" outlineLevel="0" collapsed="false">
      <c r="A8" s="14"/>
      <c r="B8" s="14"/>
      <c r="C8" s="15"/>
      <c r="D8" s="15"/>
      <c r="E8" s="15"/>
      <c r="F8" s="15"/>
      <c r="G8" s="15"/>
    </row>
    <row r="9" customFormat="false" ht="132" hidden="false" customHeight="false" outlineLevel="0" collapsed="false">
      <c r="A9" s="16" t="s">
        <v>3</v>
      </c>
      <c r="B9" s="17" t="s">
        <v>4</v>
      </c>
      <c r="C9" s="18" t="s">
        <v>5</v>
      </c>
      <c r="D9" s="19" t="s">
        <v>6</v>
      </c>
      <c r="E9" s="20" t="s">
        <v>7</v>
      </c>
      <c r="F9" s="20" t="s">
        <v>8</v>
      </c>
      <c r="G9" s="20" t="s">
        <v>9</v>
      </c>
      <c r="H9" s="20" t="s">
        <v>10</v>
      </c>
      <c r="I9" s="20" t="s">
        <v>11</v>
      </c>
      <c r="J9" s="20" t="s">
        <v>12</v>
      </c>
      <c r="K9" s="20" t="s">
        <v>13</v>
      </c>
      <c r="L9" s="20" t="s">
        <v>35</v>
      </c>
      <c r="M9" s="20" t="s">
        <v>15</v>
      </c>
      <c r="N9" s="20" t="s">
        <v>16</v>
      </c>
      <c r="O9" s="20" t="s">
        <v>17</v>
      </c>
      <c r="P9" s="20" t="s">
        <v>18</v>
      </c>
      <c r="Q9" s="20" t="s">
        <v>19</v>
      </c>
      <c r="R9" s="20" t="s">
        <v>20</v>
      </c>
      <c r="S9" s="20" t="s">
        <v>21</v>
      </c>
      <c r="T9" s="20" t="s">
        <v>22</v>
      </c>
      <c r="U9" s="20" t="s">
        <v>23</v>
      </c>
      <c r="V9" s="18" t="s">
        <v>24</v>
      </c>
    </row>
    <row r="10" customFormat="false" ht="53.4" hidden="false" customHeight="false" outlineLevel="0" collapsed="false">
      <c r="A10" s="21"/>
      <c r="B10" s="22"/>
      <c r="C10" s="23"/>
      <c r="D10" s="23"/>
      <c r="E10" s="23" t="s">
        <v>25</v>
      </c>
      <c r="F10" s="23" t="s">
        <v>26</v>
      </c>
      <c r="G10" s="23" t="s">
        <v>27</v>
      </c>
      <c r="H10" s="23" t="s">
        <v>26</v>
      </c>
      <c r="I10" s="23" t="s">
        <v>26</v>
      </c>
      <c r="J10" s="23" t="s">
        <v>26</v>
      </c>
      <c r="K10" s="23" t="s">
        <v>26</v>
      </c>
      <c r="L10" s="23" t="s">
        <v>26</v>
      </c>
      <c r="M10" s="23" t="s">
        <v>26</v>
      </c>
      <c r="N10" s="23" t="s">
        <v>26</v>
      </c>
      <c r="O10" s="23" t="s">
        <v>26</v>
      </c>
      <c r="P10" s="23" t="s">
        <v>26</v>
      </c>
      <c r="Q10" s="23" t="s">
        <v>26</v>
      </c>
      <c r="R10" s="23" t="s">
        <v>26</v>
      </c>
      <c r="S10" s="23" t="s">
        <v>26</v>
      </c>
      <c r="T10" s="23" t="s">
        <v>26</v>
      </c>
      <c r="U10" s="23" t="s">
        <v>26</v>
      </c>
      <c r="V10" s="23" t="s">
        <v>26</v>
      </c>
    </row>
    <row r="11" customFormat="false" ht="13.8" hidden="false" customHeight="false" outlineLevel="0" collapsed="false">
      <c r="A11" s="24"/>
      <c r="B11" s="25"/>
      <c r="C11" s="26" t="s">
        <v>28</v>
      </c>
      <c r="D11" s="26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</row>
    <row r="12" customFormat="false" ht="41.25" hidden="false" customHeight="true" outlineLevel="0" collapsed="false">
      <c r="A12" s="28" t="n">
        <v>1</v>
      </c>
      <c r="B12" s="29" t="n">
        <v>1</v>
      </c>
      <c r="C12" s="30" t="s">
        <v>29</v>
      </c>
      <c r="D12" s="30" t="s">
        <v>30</v>
      </c>
      <c r="E12" s="31" t="n">
        <v>23</v>
      </c>
      <c r="F12" s="32" t="n">
        <v>11200</v>
      </c>
      <c r="G12" s="32" t="n">
        <v>800</v>
      </c>
      <c r="H12" s="32" t="n">
        <v>5600</v>
      </c>
      <c r="I12" s="32" t="n">
        <v>8960</v>
      </c>
      <c r="J12" s="32" t="n">
        <v>1680</v>
      </c>
      <c r="K12" s="32"/>
      <c r="L12" s="32"/>
      <c r="M12" s="32"/>
      <c r="N12" s="32"/>
      <c r="O12" s="32"/>
      <c r="P12" s="32" t="n">
        <f aca="false">SUM(F12:O12)</f>
        <v>28240</v>
      </c>
      <c r="Q12" s="33" t="n">
        <v>7000</v>
      </c>
      <c r="R12" s="32" t="n">
        <f aca="false">P12*0.18</f>
        <v>5083.2</v>
      </c>
      <c r="S12" s="32" t="n">
        <f aca="false">P12*0.015</f>
        <v>423.6</v>
      </c>
      <c r="T12" s="32" t="n">
        <f aca="false">P12*0.01</f>
        <v>282.4</v>
      </c>
      <c r="U12" s="32" t="n">
        <f aca="false">Q12+R12+S12+T12</f>
        <v>12789.2</v>
      </c>
      <c r="V12" s="32" t="n">
        <f aca="false">P12-U12</f>
        <v>15450.8</v>
      </c>
    </row>
    <row r="13" customFormat="false" ht="66.6" hidden="false" customHeight="false" outlineLevel="0" collapsed="false">
      <c r="A13" s="28" t="n">
        <v>2</v>
      </c>
      <c r="B13" s="29" t="n">
        <v>3</v>
      </c>
      <c r="C13" s="30" t="s">
        <v>31</v>
      </c>
      <c r="D13" s="30" t="s">
        <v>32</v>
      </c>
      <c r="E13" s="31" t="n">
        <v>1</v>
      </c>
      <c r="F13" s="32" t="n">
        <v>426.09</v>
      </c>
      <c r="G13" s="32" t="n">
        <v>21.74</v>
      </c>
      <c r="H13" s="32" t="n">
        <v>213.05</v>
      </c>
      <c r="I13" s="32" t="n">
        <v>85.22</v>
      </c>
      <c r="J13" s="32" t="n">
        <v>63.91</v>
      </c>
      <c r="K13" s="32" t="n">
        <v>127.83</v>
      </c>
      <c r="L13" s="32"/>
      <c r="M13" s="32"/>
      <c r="N13" s="32"/>
      <c r="O13" s="32"/>
      <c r="P13" s="32" t="n">
        <f aca="false">SUM(F13:O13)</f>
        <v>937.84</v>
      </c>
      <c r="Q13" s="32" t="n">
        <v>0</v>
      </c>
      <c r="R13" s="32" t="n">
        <f aca="false">P13*0.18</f>
        <v>168.8112</v>
      </c>
      <c r="S13" s="32" t="n">
        <f aca="false">P13*0.015</f>
        <v>14.0676</v>
      </c>
      <c r="T13" s="32" t="n">
        <f aca="false">P13*0.01</f>
        <v>9.3784</v>
      </c>
      <c r="U13" s="32" t="n">
        <f aca="false">Q13+R13+S13+T13</f>
        <v>192.2572</v>
      </c>
      <c r="V13" s="32" t="n">
        <f aca="false">P13-U13</f>
        <v>745.5828</v>
      </c>
    </row>
    <row r="14" customFormat="false" ht="13.8" hidden="false" customHeight="true" outlineLevel="0" collapsed="false">
      <c r="A14" s="34"/>
      <c r="B14" s="35"/>
      <c r="C14" s="36" t="s">
        <v>33</v>
      </c>
      <c r="D14" s="36"/>
      <c r="E14" s="37"/>
      <c r="F14" s="38" t="n">
        <f aca="false">SUM(F12:F13)</f>
        <v>11626.09</v>
      </c>
      <c r="G14" s="38" t="n">
        <f aca="false">SUM(G12:G13)</f>
        <v>821.74</v>
      </c>
      <c r="H14" s="38" t="n">
        <f aca="false">SUM(H12:H13)</f>
        <v>5813.05</v>
      </c>
      <c r="I14" s="38" t="n">
        <f aca="false">SUM(I12:I13)</f>
        <v>9045.22</v>
      </c>
      <c r="J14" s="38" t="n">
        <f aca="false">SUM(J12:J13)</f>
        <v>1743.91</v>
      </c>
      <c r="K14" s="38" t="n">
        <f aca="false">SUM(K12:K13)</f>
        <v>127.83</v>
      </c>
      <c r="L14" s="38" t="n">
        <f aca="false">SUM(L12:L13)</f>
        <v>0</v>
      </c>
      <c r="M14" s="38" t="n">
        <f aca="false">SUM(M12:M13)</f>
        <v>0</v>
      </c>
      <c r="N14" s="38" t="n">
        <f aca="false">SUM(N12:N13)</f>
        <v>0</v>
      </c>
      <c r="O14" s="38" t="n">
        <f aca="false">SUM(O12:O13)</f>
        <v>0</v>
      </c>
      <c r="P14" s="38" t="n">
        <f aca="false">SUM(P12:P13)</f>
        <v>29177.84</v>
      </c>
      <c r="Q14" s="38" t="n">
        <f aca="false">SUM(Q12:Q13)</f>
        <v>7000</v>
      </c>
      <c r="R14" s="38" t="n">
        <f aca="false">SUM(R12:R13)</f>
        <v>5252.0112</v>
      </c>
      <c r="S14" s="38" t="n">
        <f aca="false">SUM(S12:S13)</f>
        <v>437.6676</v>
      </c>
      <c r="T14" s="38" t="n">
        <f aca="false">SUM(T12:T13)</f>
        <v>291.7784</v>
      </c>
      <c r="U14" s="38" t="n">
        <f aca="false">SUM(U12:U13)</f>
        <v>12981.4572</v>
      </c>
      <c r="V14" s="38" t="n">
        <f aca="false">SUM(V12:V13)</f>
        <v>16196.3828</v>
      </c>
    </row>
  </sheetData>
  <mergeCells count="2">
    <mergeCell ref="A3:C3"/>
    <mergeCell ref="C14:D14"/>
  </mergeCells>
  <printOptions headings="false" gridLines="false" gridLinesSet="true" horizontalCentered="false" verticalCentered="false"/>
  <pageMargins left="0.315277777777778" right="0.315277777777778" top="0.747916666666667" bottom="0.747916666666667" header="0.511805555555555" footer="0.511805555555555"/>
  <pageSetup paperSize="9" scale="76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V14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C9" activeCellId="0" sqref="C9"/>
    </sheetView>
  </sheetViews>
  <sheetFormatPr defaultColWidth="9.0546875" defaultRowHeight="13.2" zeroHeight="false" outlineLevelRow="0" outlineLevelCol="0"/>
  <cols>
    <col collapsed="false" customWidth="true" hidden="false" outlineLevel="0" max="2" min="1" style="0" width="4.1"/>
    <col collapsed="false" customWidth="true" hidden="false" outlineLevel="0" max="3" min="3" style="0" width="12.54"/>
    <col collapsed="false" customWidth="true" hidden="false" outlineLevel="0" max="4" min="4" style="0" width="11.64"/>
    <col collapsed="false" customWidth="true" hidden="false" outlineLevel="0" max="5" min="5" style="0" width="5.65"/>
    <col collapsed="false" customWidth="true" hidden="false" outlineLevel="0" max="6" min="6" style="0" width="10.65"/>
    <col collapsed="false" customWidth="true" hidden="false" outlineLevel="0" max="14" min="7" style="0" width="8.98"/>
    <col collapsed="false" customWidth="true" hidden="false" outlineLevel="0" max="15" min="15" style="0" width="2.43"/>
    <col collapsed="false" customWidth="true" hidden="false" outlineLevel="0" max="17" min="16" style="0" width="9.54"/>
    <col collapsed="false" customWidth="true" hidden="false" outlineLevel="0" max="20" min="18" style="0" width="8.98"/>
    <col collapsed="false" customWidth="true" hidden="false" outlineLevel="0" max="22" min="21" style="0" width="9.54"/>
  </cols>
  <sheetData>
    <row r="1" customFormat="false" ht="17.4" hidden="false" customHeight="false" outlineLevel="0" collapsed="false">
      <c r="A1" s="1"/>
      <c r="B1" s="1"/>
      <c r="C1" s="2" t="n">
        <v>1</v>
      </c>
      <c r="D1" s="2"/>
      <c r="E1" s="3"/>
      <c r="F1" s="3"/>
      <c r="G1" s="3"/>
    </row>
    <row r="2" customFormat="false" ht="16.2" hidden="false" customHeight="false" outlineLevel="0" collapsed="false">
      <c r="A2" s="4" t="s">
        <v>0</v>
      </c>
      <c r="B2" s="4"/>
      <c r="C2" s="5"/>
      <c r="D2" s="5"/>
      <c r="E2" s="6"/>
      <c r="F2" s="6"/>
      <c r="G2" s="6"/>
      <c r="H2" s="7"/>
    </row>
    <row r="3" customFormat="false" ht="13.2" hidden="false" customHeight="false" outlineLevel="0" collapsed="false">
      <c r="A3" s="8" t="n">
        <v>14373087</v>
      </c>
      <c r="B3" s="8"/>
      <c r="C3" s="8"/>
      <c r="D3" s="9"/>
      <c r="E3" s="10"/>
      <c r="F3" s="10"/>
      <c r="G3" s="10"/>
    </row>
    <row r="4" customFormat="false" ht="15.6" hidden="false" customHeight="false" outlineLevel="0" collapsed="false">
      <c r="A4" s="11"/>
      <c r="B4" s="11"/>
      <c r="C4" s="11"/>
      <c r="D4" s="9"/>
      <c r="E4" s="10"/>
      <c r="F4" s="10"/>
      <c r="G4" s="10"/>
      <c r="I4" s="12" t="s">
        <v>1</v>
      </c>
      <c r="J4" s="12"/>
      <c r="K4" s="12"/>
    </row>
    <row r="5" customFormat="false" ht="15.6" hidden="false" customHeight="false" outlineLevel="0" collapsed="false">
      <c r="A5" s="11"/>
      <c r="B5" s="11"/>
      <c r="C5" s="11"/>
      <c r="D5" s="9"/>
      <c r="E5" s="10"/>
      <c r="F5" s="10"/>
      <c r="G5" s="10"/>
      <c r="I5" s="12"/>
      <c r="J5" s="12"/>
      <c r="K5" s="12"/>
    </row>
    <row r="6" customFormat="false" ht="15.6" hidden="false" customHeight="false" outlineLevel="0" collapsed="false">
      <c r="A6" s="11"/>
      <c r="B6" s="11"/>
      <c r="C6" s="11"/>
      <c r="D6" s="9"/>
      <c r="E6" s="10"/>
      <c r="F6" s="10"/>
      <c r="G6" s="10"/>
      <c r="J6" s="13" t="s">
        <v>37</v>
      </c>
      <c r="K6" s="13"/>
    </row>
    <row r="7" customFormat="false" ht="13.2" hidden="false" customHeight="false" outlineLevel="0" collapsed="false">
      <c r="A7" s="11"/>
      <c r="B7" s="11"/>
      <c r="C7" s="11"/>
      <c r="D7" s="9"/>
      <c r="E7" s="10"/>
      <c r="F7" s="10"/>
      <c r="G7" s="10"/>
    </row>
    <row r="8" customFormat="false" ht="13.8" hidden="false" customHeight="false" outlineLevel="0" collapsed="false">
      <c r="A8" s="14"/>
      <c r="B8" s="14"/>
      <c r="C8" s="15"/>
      <c r="D8" s="15"/>
      <c r="E8" s="15"/>
      <c r="F8" s="15"/>
      <c r="G8" s="15"/>
    </row>
    <row r="9" customFormat="false" ht="132" hidden="false" customHeight="false" outlineLevel="0" collapsed="false">
      <c r="A9" s="16" t="s">
        <v>3</v>
      </c>
      <c r="B9" s="17" t="s">
        <v>4</v>
      </c>
      <c r="C9" s="18" t="s">
        <v>5</v>
      </c>
      <c r="D9" s="19" t="s">
        <v>6</v>
      </c>
      <c r="E9" s="20" t="s">
        <v>7</v>
      </c>
      <c r="F9" s="20" t="s">
        <v>8</v>
      </c>
      <c r="G9" s="20" t="s">
        <v>9</v>
      </c>
      <c r="H9" s="20" t="s">
        <v>10</v>
      </c>
      <c r="I9" s="20" t="s">
        <v>11</v>
      </c>
      <c r="J9" s="20" t="s">
        <v>12</v>
      </c>
      <c r="K9" s="20" t="s">
        <v>13</v>
      </c>
      <c r="L9" s="20" t="s">
        <v>35</v>
      </c>
      <c r="M9" s="20" t="s">
        <v>15</v>
      </c>
      <c r="N9" s="20" t="s">
        <v>16</v>
      </c>
      <c r="O9" s="20" t="s">
        <v>17</v>
      </c>
      <c r="P9" s="20" t="s">
        <v>18</v>
      </c>
      <c r="Q9" s="20" t="s">
        <v>19</v>
      </c>
      <c r="R9" s="20" t="s">
        <v>20</v>
      </c>
      <c r="S9" s="20" t="s">
        <v>21</v>
      </c>
      <c r="T9" s="20" t="s">
        <v>22</v>
      </c>
      <c r="U9" s="20" t="s">
        <v>23</v>
      </c>
      <c r="V9" s="18" t="s">
        <v>24</v>
      </c>
    </row>
    <row r="10" customFormat="false" ht="53.4" hidden="false" customHeight="false" outlineLevel="0" collapsed="false">
      <c r="A10" s="21"/>
      <c r="B10" s="22"/>
      <c r="C10" s="23"/>
      <c r="D10" s="23"/>
      <c r="E10" s="23" t="s">
        <v>25</v>
      </c>
      <c r="F10" s="23" t="s">
        <v>26</v>
      </c>
      <c r="G10" s="23" t="s">
        <v>27</v>
      </c>
      <c r="H10" s="23" t="s">
        <v>26</v>
      </c>
      <c r="I10" s="23" t="s">
        <v>26</v>
      </c>
      <c r="J10" s="23" t="s">
        <v>26</v>
      </c>
      <c r="K10" s="23" t="s">
        <v>26</v>
      </c>
      <c r="L10" s="23" t="s">
        <v>26</v>
      </c>
      <c r="M10" s="23" t="s">
        <v>26</v>
      </c>
      <c r="N10" s="23" t="s">
        <v>26</v>
      </c>
      <c r="O10" s="23" t="s">
        <v>26</v>
      </c>
      <c r="P10" s="23" t="s">
        <v>26</v>
      </c>
      <c r="Q10" s="23" t="s">
        <v>26</v>
      </c>
      <c r="R10" s="23" t="s">
        <v>26</v>
      </c>
      <c r="S10" s="23" t="s">
        <v>26</v>
      </c>
      <c r="T10" s="23" t="s">
        <v>26</v>
      </c>
      <c r="U10" s="23" t="s">
        <v>26</v>
      </c>
      <c r="V10" s="23" t="s">
        <v>26</v>
      </c>
    </row>
    <row r="11" customFormat="false" ht="13.8" hidden="false" customHeight="false" outlineLevel="0" collapsed="false">
      <c r="A11" s="24"/>
      <c r="B11" s="25"/>
      <c r="C11" s="26" t="s">
        <v>28</v>
      </c>
      <c r="D11" s="26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</row>
    <row r="12" customFormat="false" ht="41.25" hidden="false" customHeight="true" outlineLevel="0" collapsed="false">
      <c r="A12" s="28" t="n">
        <v>1</v>
      </c>
      <c r="B12" s="29" t="n">
        <v>1</v>
      </c>
      <c r="C12" s="30" t="s">
        <v>29</v>
      </c>
      <c r="D12" s="30" t="s">
        <v>30</v>
      </c>
      <c r="E12" s="31" t="n">
        <v>21</v>
      </c>
      <c r="F12" s="32" t="n">
        <v>11200</v>
      </c>
      <c r="G12" s="32" t="n">
        <v>800</v>
      </c>
      <c r="H12" s="32" t="n">
        <v>5600</v>
      </c>
      <c r="I12" s="32" t="n">
        <v>4480</v>
      </c>
      <c r="J12" s="32" t="n">
        <v>1680</v>
      </c>
      <c r="K12" s="32"/>
      <c r="L12" s="32"/>
      <c r="M12" s="32"/>
      <c r="N12" s="32"/>
      <c r="O12" s="32"/>
      <c r="P12" s="32" t="n">
        <f aca="false">SUM(F12:O12)</f>
        <v>23760</v>
      </c>
      <c r="Q12" s="33" t="n">
        <v>7000</v>
      </c>
      <c r="R12" s="32" t="n">
        <f aca="false">P12*0.18</f>
        <v>4276.8</v>
      </c>
      <c r="S12" s="32" t="n">
        <f aca="false">P12*0.015</f>
        <v>356.4</v>
      </c>
      <c r="T12" s="32" t="n">
        <f aca="false">P12*0.01</f>
        <v>237.6</v>
      </c>
      <c r="U12" s="32" t="n">
        <f aca="false">Q12+R12+S12+T12</f>
        <v>11870.8</v>
      </c>
      <c r="V12" s="32" t="n">
        <f aca="false">P12-U12</f>
        <v>11889.2</v>
      </c>
    </row>
    <row r="13" customFormat="false" ht="66.6" hidden="false" customHeight="false" outlineLevel="0" collapsed="false">
      <c r="A13" s="28" t="n">
        <v>2</v>
      </c>
      <c r="B13" s="29" t="n">
        <v>3</v>
      </c>
      <c r="C13" s="30" t="s">
        <v>31</v>
      </c>
      <c r="D13" s="30" t="s">
        <v>32</v>
      </c>
      <c r="E13" s="31" t="n">
        <v>21</v>
      </c>
      <c r="F13" s="32" t="n">
        <v>9800</v>
      </c>
      <c r="G13" s="32" t="n">
        <v>500</v>
      </c>
      <c r="H13" s="32" t="n">
        <v>4900</v>
      </c>
      <c r="I13" s="32" t="n">
        <v>1960</v>
      </c>
      <c r="J13" s="32" t="n">
        <v>1470</v>
      </c>
      <c r="K13" s="32" t="n">
        <v>1960</v>
      </c>
      <c r="L13" s="32" t="n">
        <v>19748.48</v>
      </c>
      <c r="M13" s="32" t="n">
        <v>20968.2</v>
      </c>
      <c r="N13" s="32"/>
      <c r="O13" s="32"/>
      <c r="P13" s="32" t="n">
        <f aca="false">SUM(F13:O13)</f>
        <v>61306.68</v>
      </c>
      <c r="Q13" s="32" t="n">
        <v>6000</v>
      </c>
      <c r="R13" s="32" t="n">
        <f aca="false">P13*0.18</f>
        <v>11035.2024</v>
      </c>
      <c r="S13" s="32" t="n">
        <f aca="false">P13*0.015</f>
        <v>919.6002</v>
      </c>
      <c r="T13" s="32" t="n">
        <f aca="false">P13*0.01</f>
        <v>613.0668</v>
      </c>
      <c r="U13" s="32" t="n">
        <f aca="false">Q13+R13+S13+T13</f>
        <v>18567.8694</v>
      </c>
      <c r="V13" s="32" t="n">
        <f aca="false">P13-U13</f>
        <v>42738.8106</v>
      </c>
    </row>
    <row r="14" customFormat="false" ht="13.8" hidden="false" customHeight="true" outlineLevel="0" collapsed="false">
      <c r="A14" s="34"/>
      <c r="B14" s="35"/>
      <c r="C14" s="36" t="s">
        <v>33</v>
      </c>
      <c r="D14" s="36"/>
      <c r="E14" s="37"/>
      <c r="F14" s="38" t="n">
        <f aca="false">SUM(F12:F13)</f>
        <v>21000</v>
      </c>
      <c r="G14" s="38" t="n">
        <f aca="false">SUM(G12:G13)</f>
        <v>1300</v>
      </c>
      <c r="H14" s="38" t="n">
        <f aca="false">SUM(H12:H13)</f>
        <v>10500</v>
      </c>
      <c r="I14" s="38" t="n">
        <f aca="false">SUM(I12:I13)</f>
        <v>6440</v>
      </c>
      <c r="J14" s="38" t="n">
        <f aca="false">SUM(J12:J13)</f>
        <v>3150</v>
      </c>
      <c r="K14" s="38" t="n">
        <f aca="false">SUM(K12:K13)</f>
        <v>1960</v>
      </c>
      <c r="L14" s="38" t="n">
        <f aca="false">SUM(L12:L13)</f>
        <v>19748.48</v>
      </c>
      <c r="M14" s="38" t="n">
        <f aca="false">SUM(M12:M13)</f>
        <v>20968.2</v>
      </c>
      <c r="N14" s="38" t="n">
        <f aca="false">SUM(N12:N13)</f>
        <v>0</v>
      </c>
      <c r="O14" s="38" t="n">
        <f aca="false">SUM(O12:O13)</f>
        <v>0</v>
      </c>
      <c r="P14" s="38" t="n">
        <f aca="false">SUM(P12:P13)</f>
        <v>85066.68</v>
      </c>
      <c r="Q14" s="38" t="n">
        <f aca="false">SUM(Q12:Q13)</f>
        <v>13000</v>
      </c>
      <c r="R14" s="38" t="n">
        <f aca="false">SUM(R12:R13)</f>
        <v>15312.0024</v>
      </c>
      <c r="S14" s="38" t="n">
        <f aca="false">SUM(S12:S13)</f>
        <v>1276.0002</v>
      </c>
      <c r="T14" s="38" t="n">
        <f aca="false">SUM(T12:T13)</f>
        <v>850.6668</v>
      </c>
      <c r="U14" s="38" t="n">
        <f aca="false">SUM(U12:U13)</f>
        <v>30438.6694</v>
      </c>
      <c r="V14" s="38" t="n">
        <f aca="false">SUM(V12:V13)</f>
        <v>54628.0106</v>
      </c>
    </row>
  </sheetData>
  <mergeCells count="2">
    <mergeCell ref="A3:C3"/>
    <mergeCell ref="C14:D14"/>
  </mergeCells>
  <printOptions headings="false" gridLines="false" gridLinesSet="true" horizontalCentered="false" verticalCentered="false"/>
  <pageMargins left="0.315277777777778" right="0.315277777777778" top="0.747916666666667" bottom="0.747916666666667" header="0.511805555555555" footer="0.511805555555555"/>
  <pageSetup paperSize="9" scale="76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V14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T7" activeCellId="0" sqref="T7"/>
    </sheetView>
  </sheetViews>
  <sheetFormatPr defaultColWidth="9.0546875" defaultRowHeight="13.2" zeroHeight="false" outlineLevelRow="0" outlineLevelCol="0"/>
  <cols>
    <col collapsed="false" customWidth="true" hidden="false" outlineLevel="0" max="2" min="1" style="0" width="4.1"/>
    <col collapsed="false" customWidth="true" hidden="false" outlineLevel="0" max="3" min="3" style="0" width="12.54"/>
    <col collapsed="false" customWidth="true" hidden="false" outlineLevel="0" max="4" min="4" style="0" width="11.64"/>
    <col collapsed="false" customWidth="true" hidden="false" outlineLevel="0" max="5" min="5" style="0" width="5.65"/>
    <col collapsed="false" customWidth="true" hidden="false" outlineLevel="0" max="6" min="6" style="0" width="10.65"/>
    <col collapsed="false" customWidth="true" hidden="false" outlineLevel="0" max="14" min="7" style="0" width="8.98"/>
    <col collapsed="false" customWidth="true" hidden="false" outlineLevel="0" max="15" min="15" style="0" width="2.43"/>
    <col collapsed="false" customWidth="true" hidden="false" outlineLevel="0" max="17" min="16" style="0" width="9.54"/>
    <col collapsed="false" customWidth="true" hidden="false" outlineLevel="0" max="20" min="18" style="0" width="8.98"/>
    <col collapsed="false" customWidth="true" hidden="false" outlineLevel="0" max="22" min="21" style="0" width="9.54"/>
  </cols>
  <sheetData>
    <row r="1" customFormat="false" ht="17.4" hidden="false" customHeight="false" outlineLevel="0" collapsed="false">
      <c r="A1" s="1"/>
      <c r="B1" s="1"/>
      <c r="C1" s="2" t="n">
        <v>1</v>
      </c>
      <c r="D1" s="2"/>
      <c r="E1" s="3"/>
      <c r="F1" s="3"/>
      <c r="G1" s="3"/>
    </row>
    <row r="2" customFormat="false" ht="16.2" hidden="false" customHeight="false" outlineLevel="0" collapsed="false">
      <c r="A2" s="4" t="s">
        <v>0</v>
      </c>
      <c r="B2" s="4"/>
      <c r="C2" s="5"/>
      <c r="D2" s="5"/>
      <c r="E2" s="6"/>
      <c r="F2" s="6"/>
      <c r="G2" s="6"/>
      <c r="H2" s="7"/>
    </row>
    <row r="3" customFormat="false" ht="13.2" hidden="false" customHeight="false" outlineLevel="0" collapsed="false">
      <c r="A3" s="8" t="n">
        <v>14373087</v>
      </c>
      <c r="B3" s="8"/>
      <c r="C3" s="8"/>
      <c r="D3" s="9"/>
      <c r="E3" s="10"/>
      <c r="F3" s="10"/>
      <c r="G3" s="10"/>
    </row>
    <row r="4" customFormat="false" ht="15.6" hidden="false" customHeight="false" outlineLevel="0" collapsed="false">
      <c r="A4" s="11"/>
      <c r="B4" s="11"/>
      <c r="C4" s="11"/>
      <c r="D4" s="9"/>
      <c r="E4" s="10"/>
      <c r="F4" s="10"/>
      <c r="G4" s="10"/>
      <c r="I4" s="12" t="s">
        <v>1</v>
      </c>
      <c r="J4" s="12"/>
      <c r="K4" s="12"/>
    </row>
    <row r="5" customFormat="false" ht="15.6" hidden="false" customHeight="false" outlineLevel="0" collapsed="false">
      <c r="A5" s="11"/>
      <c r="B5" s="11"/>
      <c r="C5" s="11"/>
      <c r="D5" s="9"/>
      <c r="E5" s="10"/>
      <c r="F5" s="10"/>
      <c r="G5" s="10"/>
      <c r="I5" s="12"/>
      <c r="J5" s="12"/>
      <c r="K5" s="12"/>
    </row>
    <row r="6" customFormat="false" ht="15.6" hidden="false" customHeight="false" outlineLevel="0" collapsed="false">
      <c r="A6" s="11"/>
      <c r="B6" s="11"/>
      <c r="C6" s="11"/>
      <c r="D6" s="9"/>
      <c r="E6" s="10"/>
      <c r="F6" s="10"/>
      <c r="G6" s="10"/>
      <c r="J6" s="13" t="s">
        <v>38</v>
      </c>
      <c r="K6" s="13"/>
    </row>
    <row r="7" customFormat="false" ht="13.2" hidden="false" customHeight="false" outlineLevel="0" collapsed="false">
      <c r="A7" s="11"/>
      <c r="B7" s="11"/>
      <c r="C7" s="11"/>
      <c r="D7" s="9"/>
      <c r="E7" s="10"/>
      <c r="F7" s="10"/>
      <c r="G7" s="10"/>
    </row>
    <row r="8" customFormat="false" ht="13.8" hidden="false" customHeight="false" outlineLevel="0" collapsed="false">
      <c r="A8" s="14"/>
      <c r="B8" s="14"/>
      <c r="C8" s="15"/>
      <c r="D8" s="15"/>
      <c r="E8" s="15"/>
      <c r="F8" s="15"/>
      <c r="G8" s="15"/>
    </row>
    <row r="9" customFormat="false" ht="132" hidden="false" customHeight="false" outlineLevel="0" collapsed="false">
      <c r="A9" s="16" t="s">
        <v>3</v>
      </c>
      <c r="B9" s="17" t="s">
        <v>4</v>
      </c>
      <c r="C9" s="18" t="s">
        <v>5</v>
      </c>
      <c r="D9" s="19" t="s">
        <v>6</v>
      </c>
      <c r="E9" s="20" t="s">
        <v>7</v>
      </c>
      <c r="F9" s="20" t="s">
        <v>8</v>
      </c>
      <c r="G9" s="20" t="s">
        <v>9</v>
      </c>
      <c r="H9" s="20" t="s">
        <v>10</v>
      </c>
      <c r="I9" s="20" t="s">
        <v>11</v>
      </c>
      <c r="J9" s="20" t="s">
        <v>12</v>
      </c>
      <c r="K9" s="20" t="s">
        <v>13</v>
      </c>
      <c r="L9" s="20" t="s">
        <v>35</v>
      </c>
      <c r="M9" s="20" t="s">
        <v>15</v>
      </c>
      <c r="N9" s="20" t="s">
        <v>16</v>
      </c>
      <c r="O9" s="20" t="s">
        <v>17</v>
      </c>
      <c r="P9" s="20" t="s">
        <v>18</v>
      </c>
      <c r="Q9" s="20" t="s">
        <v>19</v>
      </c>
      <c r="R9" s="20" t="s">
        <v>20</v>
      </c>
      <c r="S9" s="20" t="s">
        <v>21</v>
      </c>
      <c r="T9" s="20" t="s">
        <v>22</v>
      </c>
      <c r="U9" s="20" t="s">
        <v>23</v>
      </c>
      <c r="V9" s="18" t="s">
        <v>24</v>
      </c>
    </row>
    <row r="10" customFormat="false" ht="53.4" hidden="false" customHeight="false" outlineLevel="0" collapsed="false">
      <c r="A10" s="21"/>
      <c r="B10" s="22"/>
      <c r="C10" s="23"/>
      <c r="D10" s="23"/>
      <c r="E10" s="23" t="s">
        <v>25</v>
      </c>
      <c r="F10" s="23" t="s">
        <v>26</v>
      </c>
      <c r="G10" s="23" t="s">
        <v>27</v>
      </c>
      <c r="H10" s="23" t="s">
        <v>26</v>
      </c>
      <c r="I10" s="23" t="s">
        <v>26</v>
      </c>
      <c r="J10" s="23" t="s">
        <v>26</v>
      </c>
      <c r="K10" s="23" t="s">
        <v>26</v>
      </c>
      <c r="L10" s="23" t="s">
        <v>26</v>
      </c>
      <c r="M10" s="23" t="s">
        <v>26</v>
      </c>
      <c r="N10" s="23" t="s">
        <v>26</v>
      </c>
      <c r="O10" s="23" t="s">
        <v>26</v>
      </c>
      <c r="P10" s="23" t="s">
        <v>26</v>
      </c>
      <c r="Q10" s="23" t="s">
        <v>26</v>
      </c>
      <c r="R10" s="23" t="s">
        <v>26</v>
      </c>
      <c r="S10" s="23" t="s">
        <v>26</v>
      </c>
      <c r="T10" s="23" t="s">
        <v>26</v>
      </c>
      <c r="U10" s="23" t="s">
        <v>26</v>
      </c>
      <c r="V10" s="23" t="s">
        <v>26</v>
      </c>
    </row>
    <row r="11" customFormat="false" ht="13.8" hidden="false" customHeight="false" outlineLevel="0" collapsed="false">
      <c r="A11" s="24"/>
      <c r="B11" s="25"/>
      <c r="C11" s="26" t="s">
        <v>28</v>
      </c>
      <c r="D11" s="26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</row>
    <row r="12" customFormat="false" ht="41.25" hidden="false" customHeight="true" outlineLevel="0" collapsed="false">
      <c r="A12" s="28" t="n">
        <v>1</v>
      </c>
      <c r="B12" s="29" t="n">
        <v>1</v>
      </c>
      <c r="C12" s="30" t="s">
        <v>29</v>
      </c>
      <c r="D12" s="30" t="s">
        <v>30</v>
      </c>
      <c r="E12" s="31" t="n">
        <v>22</v>
      </c>
      <c r="F12" s="32" t="n">
        <v>11200</v>
      </c>
      <c r="G12" s="32" t="n">
        <v>800</v>
      </c>
      <c r="H12" s="32" t="n">
        <v>5600</v>
      </c>
      <c r="I12" s="32" t="n">
        <v>2240</v>
      </c>
      <c r="J12" s="32" t="n">
        <v>1680</v>
      </c>
      <c r="K12" s="32"/>
      <c r="L12" s="32"/>
      <c r="M12" s="32"/>
      <c r="N12" s="32" t="n">
        <v>65</v>
      </c>
      <c r="O12" s="32"/>
      <c r="P12" s="32" t="n">
        <f aca="false">SUM(F12:O12)</f>
        <v>21585</v>
      </c>
      <c r="Q12" s="33" t="n">
        <v>7000</v>
      </c>
      <c r="R12" s="32" t="n">
        <f aca="false">P12*0.18</f>
        <v>3885.3</v>
      </c>
      <c r="S12" s="32" t="n">
        <f aca="false">P12*0.015</f>
        <v>323.775</v>
      </c>
      <c r="T12" s="32" t="n">
        <v>215.2</v>
      </c>
      <c r="U12" s="32" t="n">
        <f aca="false">Q12+R12+S12+T12</f>
        <v>11424.275</v>
      </c>
      <c r="V12" s="32" t="n">
        <f aca="false">P12-U12</f>
        <v>10160.725</v>
      </c>
    </row>
    <row r="13" customFormat="false" ht="66.6" hidden="false" customHeight="false" outlineLevel="0" collapsed="false">
      <c r="A13" s="28" t="n">
        <v>2</v>
      </c>
      <c r="B13" s="29" t="n">
        <v>3</v>
      </c>
      <c r="C13" s="30" t="s">
        <v>31</v>
      </c>
      <c r="D13" s="30" t="s">
        <v>32</v>
      </c>
      <c r="E13" s="31" t="n">
        <v>22</v>
      </c>
      <c r="F13" s="32" t="n">
        <v>9800</v>
      </c>
      <c r="G13" s="32" t="n">
        <v>500</v>
      </c>
      <c r="H13" s="32" t="n">
        <v>4900</v>
      </c>
      <c r="I13" s="32" t="n">
        <v>2236.96</v>
      </c>
      <c r="J13" s="32" t="n">
        <v>1470</v>
      </c>
      <c r="K13" s="32"/>
      <c r="L13" s="32"/>
      <c r="M13" s="32"/>
      <c r="N13" s="32"/>
      <c r="O13" s="32"/>
      <c r="P13" s="32" t="n">
        <f aca="false">SUM(F13:O13)</f>
        <v>18906.96</v>
      </c>
      <c r="Q13" s="32" t="n">
        <v>6000</v>
      </c>
      <c r="R13" s="32" t="n">
        <f aca="false">P13*0.18</f>
        <v>3403.2528</v>
      </c>
      <c r="S13" s="32" t="n">
        <f aca="false">P13*0.015</f>
        <v>283.6044</v>
      </c>
      <c r="T13" s="32" t="n">
        <v>189.07</v>
      </c>
      <c r="U13" s="32" t="n">
        <f aca="false">Q13+R13+S13+T13</f>
        <v>9875.9272</v>
      </c>
      <c r="V13" s="32" t="n">
        <f aca="false">P13-U13</f>
        <v>9031.0328</v>
      </c>
    </row>
    <row r="14" customFormat="false" ht="13.8" hidden="false" customHeight="true" outlineLevel="0" collapsed="false">
      <c r="A14" s="34"/>
      <c r="B14" s="35"/>
      <c r="C14" s="36" t="s">
        <v>33</v>
      </c>
      <c r="D14" s="36"/>
      <c r="E14" s="37"/>
      <c r="F14" s="38" t="n">
        <f aca="false">SUM(F12:F13)</f>
        <v>21000</v>
      </c>
      <c r="G14" s="38" t="n">
        <f aca="false">SUM(G12:G13)</f>
        <v>1300</v>
      </c>
      <c r="H14" s="38" t="n">
        <f aca="false">SUM(H12:H13)</f>
        <v>10500</v>
      </c>
      <c r="I14" s="38" t="n">
        <f aca="false">SUM(I12:I13)</f>
        <v>4476.96</v>
      </c>
      <c r="J14" s="38" t="n">
        <f aca="false">SUM(J12:J13)</f>
        <v>3150</v>
      </c>
      <c r="K14" s="38" t="n">
        <f aca="false">SUM(K12:K13)</f>
        <v>0</v>
      </c>
      <c r="L14" s="38" t="n">
        <f aca="false">SUM(L12:L13)</f>
        <v>0</v>
      </c>
      <c r="M14" s="38" t="n">
        <f aca="false">SUM(M12:M13)</f>
        <v>0</v>
      </c>
      <c r="N14" s="38" t="n">
        <f aca="false">SUM(N12:N13)</f>
        <v>65</v>
      </c>
      <c r="O14" s="38" t="n">
        <f aca="false">SUM(O12:O13)</f>
        <v>0</v>
      </c>
      <c r="P14" s="38" t="n">
        <f aca="false">SUM(P12:P13)</f>
        <v>40491.96</v>
      </c>
      <c r="Q14" s="38" t="n">
        <f aca="false">SUM(Q12:Q13)</f>
        <v>13000</v>
      </c>
      <c r="R14" s="38" t="n">
        <f aca="false">SUM(R12:R13)</f>
        <v>7288.5528</v>
      </c>
      <c r="S14" s="38" t="n">
        <f aca="false">SUM(S12:S13)</f>
        <v>607.3794</v>
      </c>
      <c r="T14" s="38" t="n">
        <f aca="false">SUM(T12:T13)</f>
        <v>404.27</v>
      </c>
      <c r="U14" s="38" t="n">
        <f aca="false">SUM(U12:U13)</f>
        <v>21300.2022</v>
      </c>
      <c r="V14" s="38" t="n">
        <f aca="false">SUM(V12:V13)</f>
        <v>19191.7578</v>
      </c>
    </row>
  </sheetData>
  <mergeCells count="2">
    <mergeCell ref="A3:C3"/>
    <mergeCell ref="C14:D14"/>
  </mergeCells>
  <printOptions headings="false" gridLines="false" gridLinesSet="true" horizontalCentered="false" verticalCentered="false"/>
  <pageMargins left="0.315277777777778" right="0.315277777777778" top="0.747916666666667" bottom="0.747916666666667" header="0.511805555555555" footer="0.511805555555555"/>
  <pageSetup paperSize="9" scale="76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V14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V13" activeCellId="0" sqref="V13"/>
    </sheetView>
  </sheetViews>
  <sheetFormatPr defaultColWidth="9.0546875" defaultRowHeight="13.2" zeroHeight="false" outlineLevelRow="0" outlineLevelCol="0"/>
  <cols>
    <col collapsed="false" customWidth="true" hidden="false" outlineLevel="0" max="2" min="1" style="0" width="4.1"/>
    <col collapsed="false" customWidth="true" hidden="false" outlineLevel="0" max="3" min="3" style="0" width="12.54"/>
    <col collapsed="false" customWidth="true" hidden="false" outlineLevel="0" max="4" min="4" style="0" width="11.64"/>
    <col collapsed="false" customWidth="true" hidden="false" outlineLevel="0" max="5" min="5" style="0" width="5.65"/>
    <col collapsed="false" customWidth="true" hidden="false" outlineLevel="0" max="6" min="6" style="0" width="10.65"/>
    <col collapsed="false" customWidth="true" hidden="false" outlineLevel="0" max="14" min="7" style="0" width="8.98"/>
    <col collapsed="false" customWidth="true" hidden="false" outlineLevel="0" max="15" min="15" style="0" width="2.43"/>
    <col collapsed="false" customWidth="true" hidden="false" outlineLevel="0" max="17" min="16" style="0" width="9.54"/>
    <col collapsed="false" customWidth="true" hidden="false" outlineLevel="0" max="20" min="18" style="0" width="8.98"/>
    <col collapsed="false" customWidth="true" hidden="false" outlineLevel="0" max="22" min="21" style="0" width="9.54"/>
  </cols>
  <sheetData>
    <row r="1" customFormat="false" ht="17.4" hidden="false" customHeight="false" outlineLevel="0" collapsed="false">
      <c r="A1" s="1"/>
      <c r="B1" s="1"/>
      <c r="C1" s="2" t="n">
        <v>1</v>
      </c>
      <c r="D1" s="2"/>
      <c r="E1" s="3"/>
      <c r="F1" s="3"/>
      <c r="G1" s="3"/>
    </row>
    <row r="2" customFormat="false" ht="16.2" hidden="false" customHeight="false" outlineLevel="0" collapsed="false">
      <c r="A2" s="4" t="s">
        <v>0</v>
      </c>
      <c r="B2" s="4"/>
      <c r="C2" s="5"/>
      <c r="D2" s="5"/>
      <c r="E2" s="6"/>
      <c r="F2" s="6"/>
      <c r="G2" s="6"/>
      <c r="H2" s="7"/>
    </row>
    <row r="3" customFormat="false" ht="13.2" hidden="false" customHeight="false" outlineLevel="0" collapsed="false">
      <c r="A3" s="8" t="n">
        <v>14373087</v>
      </c>
      <c r="B3" s="8"/>
      <c r="C3" s="8"/>
      <c r="D3" s="9"/>
      <c r="E3" s="10"/>
      <c r="F3" s="10"/>
      <c r="G3" s="10"/>
    </row>
    <row r="4" customFormat="false" ht="15.6" hidden="false" customHeight="false" outlineLevel="0" collapsed="false">
      <c r="A4" s="11"/>
      <c r="B4" s="11"/>
      <c r="C4" s="11"/>
      <c r="D4" s="9"/>
      <c r="E4" s="10"/>
      <c r="F4" s="10"/>
      <c r="G4" s="10"/>
      <c r="I4" s="12" t="s">
        <v>1</v>
      </c>
      <c r="J4" s="12"/>
      <c r="K4" s="12"/>
    </row>
    <row r="5" customFormat="false" ht="15.6" hidden="false" customHeight="false" outlineLevel="0" collapsed="false">
      <c r="A5" s="11"/>
      <c r="B5" s="11"/>
      <c r="C5" s="11"/>
      <c r="D5" s="9"/>
      <c r="E5" s="10"/>
      <c r="F5" s="10"/>
      <c r="G5" s="10"/>
      <c r="I5" s="12"/>
      <c r="J5" s="12"/>
      <c r="K5" s="12"/>
    </row>
    <row r="6" customFormat="false" ht="15.6" hidden="false" customHeight="false" outlineLevel="0" collapsed="false">
      <c r="A6" s="11"/>
      <c r="B6" s="11"/>
      <c r="C6" s="11"/>
      <c r="D6" s="9"/>
      <c r="E6" s="10"/>
      <c r="F6" s="10"/>
      <c r="G6" s="10"/>
      <c r="J6" s="13" t="s">
        <v>39</v>
      </c>
      <c r="K6" s="13"/>
    </row>
    <row r="7" customFormat="false" ht="13.2" hidden="false" customHeight="false" outlineLevel="0" collapsed="false">
      <c r="A7" s="11"/>
      <c r="B7" s="11"/>
      <c r="C7" s="11"/>
      <c r="D7" s="9"/>
      <c r="E7" s="10"/>
      <c r="F7" s="10"/>
      <c r="G7" s="10"/>
    </row>
    <row r="8" customFormat="false" ht="13.8" hidden="false" customHeight="false" outlineLevel="0" collapsed="false">
      <c r="A8" s="14"/>
      <c r="B8" s="14"/>
      <c r="C8" s="15"/>
      <c r="D8" s="15"/>
      <c r="E8" s="15"/>
      <c r="F8" s="15"/>
      <c r="G8" s="15"/>
    </row>
    <row r="9" customFormat="false" ht="132" hidden="false" customHeight="false" outlineLevel="0" collapsed="false">
      <c r="A9" s="16" t="s">
        <v>3</v>
      </c>
      <c r="B9" s="17" t="s">
        <v>4</v>
      </c>
      <c r="C9" s="18" t="s">
        <v>5</v>
      </c>
      <c r="D9" s="19" t="s">
        <v>6</v>
      </c>
      <c r="E9" s="20" t="s">
        <v>7</v>
      </c>
      <c r="F9" s="20" t="s">
        <v>8</v>
      </c>
      <c r="G9" s="20" t="s">
        <v>9</v>
      </c>
      <c r="H9" s="20" t="s">
        <v>10</v>
      </c>
      <c r="I9" s="20" t="s">
        <v>11</v>
      </c>
      <c r="J9" s="20" t="s">
        <v>12</v>
      </c>
      <c r="K9" s="20" t="s">
        <v>13</v>
      </c>
      <c r="L9" s="20" t="s">
        <v>35</v>
      </c>
      <c r="M9" s="20" t="s">
        <v>15</v>
      </c>
      <c r="N9" s="20" t="s">
        <v>16</v>
      </c>
      <c r="O9" s="20" t="s">
        <v>17</v>
      </c>
      <c r="P9" s="20" t="s">
        <v>18</v>
      </c>
      <c r="Q9" s="20" t="s">
        <v>19</v>
      </c>
      <c r="R9" s="20" t="s">
        <v>20</v>
      </c>
      <c r="S9" s="20" t="s">
        <v>21</v>
      </c>
      <c r="T9" s="20" t="s">
        <v>22</v>
      </c>
      <c r="U9" s="20" t="s">
        <v>23</v>
      </c>
      <c r="V9" s="18" t="s">
        <v>24</v>
      </c>
    </row>
    <row r="10" customFormat="false" ht="53.4" hidden="false" customHeight="false" outlineLevel="0" collapsed="false">
      <c r="A10" s="21"/>
      <c r="B10" s="22"/>
      <c r="C10" s="23"/>
      <c r="D10" s="23"/>
      <c r="E10" s="23" t="s">
        <v>25</v>
      </c>
      <c r="F10" s="23" t="s">
        <v>26</v>
      </c>
      <c r="G10" s="23" t="s">
        <v>27</v>
      </c>
      <c r="H10" s="23" t="s">
        <v>26</v>
      </c>
      <c r="I10" s="23" t="s">
        <v>26</v>
      </c>
      <c r="J10" s="23" t="s">
        <v>26</v>
      </c>
      <c r="K10" s="23" t="s">
        <v>26</v>
      </c>
      <c r="L10" s="23" t="s">
        <v>26</v>
      </c>
      <c r="M10" s="23" t="s">
        <v>26</v>
      </c>
      <c r="N10" s="23" t="s">
        <v>26</v>
      </c>
      <c r="O10" s="23" t="s">
        <v>26</v>
      </c>
      <c r="P10" s="23" t="s">
        <v>26</v>
      </c>
      <c r="Q10" s="23" t="s">
        <v>26</v>
      </c>
      <c r="R10" s="23" t="s">
        <v>26</v>
      </c>
      <c r="S10" s="23" t="s">
        <v>26</v>
      </c>
      <c r="T10" s="23" t="s">
        <v>26</v>
      </c>
      <c r="U10" s="23" t="s">
        <v>26</v>
      </c>
      <c r="V10" s="23" t="s">
        <v>26</v>
      </c>
    </row>
    <row r="11" customFormat="false" ht="13.8" hidden="false" customHeight="false" outlineLevel="0" collapsed="false">
      <c r="A11" s="24"/>
      <c r="B11" s="25"/>
      <c r="C11" s="26" t="s">
        <v>40</v>
      </c>
      <c r="D11" s="26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</row>
    <row r="12" customFormat="false" ht="41.25" hidden="false" customHeight="true" outlineLevel="0" collapsed="false">
      <c r="A12" s="28" t="n">
        <v>1</v>
      </c>
      <c r="B12" s="29" t="n">
        <v>1</v>
      </c>
      <c r="C12" s="30" t="s">
        <v>29</v>
      </c>
      <c r="D12" s="30" t="s">
        <v>30</v>
      </c>
      <c r="E12" s="31" t="n">
        <v>16</v>
      </c>
      <c r="F12" s="32" t="n">
        <v>7791.3</v>
      </c>
      <c r="G12" s="32" t="n">
        <v>556.52</v>
      </c>
      <c r="H12" s="32" t="n">
        <v>3895.65</v>
      </c>
      <c r="I12" s="32" t="n">
        <v>3895.65</v>
      </c>
      <c r="J12" s="32" t="n">
        <v>1168.7</v>
      </c>
      <c r="K12" s="32"/>
      <c r="L12" s="32"/>
      <c r="M12" s="32"/>
      <c r="N12" s="32" t="n">
        <v>5397.95</v>
      </c>
      <c r="O12" s="32"/>
      <c r="P12" s="32" t="n">
        <f aca="false">SUM(F12:O12)</f>
        <v>22705.77</v>
      </c>
      <c r="Q12" s="33" t="n">
        <v>7000</v>
      </c>
      <c r="R12" s="32" t="n">
        <f aca="false">P12*0.18</f>
        <v>4087.0386</v>
      </c>
      <c r="S12" s="32" t="n">
        <f aca="false">P12*0.015</f>
        <v>340.58655</v>
      </c>
      <c r="T12" s="32" t="n">
        <v>173.08</v>
      </c>
      <c r="U12" s="32" t="n">
        <f aca="false">Q12+R12+S12+T12</f>
        <v>11600.70515</v>
      </c>
      <c r="V12" s="32" t="n">
        <f aca="false">P12-U12</f>
        <v>11105.06485</v>
      </c>
    </row>
    <row r="13" customFormat="false" ht="66.6" hidden="false" customHeight="false" outlineLevel="0" collapsed="false">
      <c r="A13" s="28" t="n">
        <v>2</v>
      </c>
      <c r="B13" s="29" t="n">
        <v>3</v>
      </c>
      <c r="C13" s="30" t="s">
        <v>31</v>
      </c>
      <c r="D13" s="30" t="s">
        <v>32</v>
      </c>
      <c r="E13" s="31" t="n">
        <v>13</v>
      </c>
      <c r="F13" s="32" t="n">
        <v>5539.13</v>
      </c>
      <c r="G13" s="32" t="n">
        <v>282.61</v>
      </c>
      <c r="H13" s="32" t="n">
        <v>2769.57</v>
      </c>
      <c r="I13" s="32" t="n">
        <v>1384.78</v>
      </c>
      <c r="J13" s="32" t="n">
        <v>830.87</v>
      </c>
      <c r="K13" s="32"/>
      <c r="L13" s="32"/>
      <c r="M13" s="32" t="n">
        <v>9741.06</v>
      </c>
      <c r="N13" s="32"/>
      <c r="O13" s="32"/>
      <c r="P13" s="32" t="n">
        <f aca="false">SUM(F13:O13)</f>
        <v>20548.02</v>
      </c>
      <c r="Q13" s="32" t="n">
        <v>8500</v>
      </c>
      <c r="R13" s="32" t="n">
        <f aca="false">P13*0.18</f>
        <v>3698.6436</v>
      </c>
      <c r="S13" s="32" t="n">
        <f aca="false">P13*0.015</f>
        <v>308.2203</v>
      </c>
      <c r="T13" s="32" t="n">
        <v>205.48</v>
      </c>
      <c r="U13" s="32" t="n">
        <f aca="false">Q13+R13+S13+T13</f>
        <v>12712.3439</v>
      </c>
      <c r="V13" s="32" t="n">
        <f aca="false">P13-U13</f>
        <v>7835.6761</v>
      </c>
    </row>
    <row r="14" customFormat="false" ht="13.8" hidden="false" customHeight="true" outlineLevel="0" collapsed="false">
      <c r="A14" s="34"/>
      <c r="B14" s="35"/>
      <c r="C14" s="36" t="s">
        <v>33</v>
      </c>
      <c r="D14" s="36"/>
      <c r="E14" s="37"/>
      <c r="F14" s="38" t="n">
        <f aca="false">SUM(F12:F13)</f>
        <v>13330.43</v>
      </c>
      <c r="G14" s="38" t="n">
        <f aca="false">SUM(G12:G13)</f>
        <v>839.13</v>
      </c>
      <c r="H14" s="38" t="n">
        <f aca="false">SUM(H12:H13)</f>
        <v>6665.22</v>
      </c>
      <c r="I14" s="38" t="n">
        <f aca="false">SUM(I12:I13)</f>
        <v>5280.43</v>
      </c>
      <c r="J14" s="38" t="n">
        <f aca="false">SUM(J12:J13)</f>
        <v>1999.57</v>
      </c>
      <c r="K14" s="38" t="n">
        <f aca="false">SUM(K12:K13)</f>
        <v>0</v>
      </c>
      <c r="L14" s="38" t="n">
        <f aca="false">SUM(L12:L13)</f>
        <v>0</v>
      </c>
      <c r="M14" s="38" t="n">
        <f aca="false">SUM(M12:M13)</f>
        <v>9741.06</v>
      </c>
      <c r="N14" s="38" t="n">
        <f aca="false">SUM(N12:N13)</f>
        <v>5397.95</v>
      </c>
      <c r="O14" s="38" t="n">
        <f aca="false">SUM(O12:O13)</f>
        <v>0</v>
      </c>
      <c r="P14" s="38" t="n">
        <f aca="false">SUM(P12:P13)</f>
        <v>43253.79</v>
      </c>
      <c r="Q14" s="38" t="n">
        <f aca="false">SUM(Q12:Q13)</f>
        <v>15500</v>
      </c>
      <c r="R14" s="38" t="n">
        <f aca="false">SUM(R12:R13)</f>
        <v>7785.6822</v>
      </c>
      <c r="S14" s="38" t="n">
        <f aca="false">SUM(S12:S13)</f>
        <v>648.80685</v>
      </c>
      <c r="T14" s="38" t="n">
        <f aca="false">SUM(T12:T13)</f>
        <v>378.56</v>
      </c>
      <c r="U14" s="38" t="n">
        <f aca="false">SUM(U12:U13)</f>
        <v>24313.04905</v>
      </c>
      <c r="V14" s="38" t="n">
        <f aca="false">SUM(V12:V13)</f>
        <v>18940.74095</v>
      </c>
    </row>
  </sheetData>
  <mergeCells count="2">
    <mergeCell ref="A3:C3"/>
    <mergeCell ref="C14:D14"/>
  </mergeCells>
  <printOptions headings="false" gridLines="false" gridLinesSet="true" horizontalCentered="false" verticalCentered="false"/>
  <pageMargins left="0.315277777777778" right="0.315277777777778" top="0.747916666666667" bottom="0.747916666666667" header="0.511805555555555" footer="0.511805555555555"/>
  <pageSetup paperSize="9" scale="76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V14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K12" activeCellId="0" sqref="K12"/>
    </sheetView>
  </sheetViews>
  <sheetFormatPr defaultColWidth="9.0546875" defaultRowHeight="13.2" zeroHeight="false" outlineLevelRow="0" outlineLevelCol="0"/>
  <cols>
    <col collapsed="false" customWidth="true" hidden="false" outlineLevel="0" max="2" min="1" style="0" width="4.1"/>
    <col collapsed="false" customWidth="true" hidden="false" outlineLevel="0" max="3" min="3" style="0" width="12.54"/>
    <col collapsed="false" customWidth="true" hidden="false" outlineLevel="0" max="4" min="4" style="0" width="11.64"/>
    <col collapsed="false" customWidth="true" hidden="false" outlineLevel="0" max="5" min="5" style="0" width="5.65"/>
    <col collapsed="false" customWidth="true" hidden="false" outlineLevel="0" max="6" min="6" style="0" width="10.65"/>
    <col collapsed="false" customWidth="true" hidden="false" outlineLevel="0" max="14" min="7" style="0" width="8.98"/>
    <col collapsed="false" customWidth="true" hidden="false" outlineLevel="0" max="15" min="15" style="0" width="2.43"/>
    <col collapsed="false" customWidth="true" hidden="false" outlineLevel="0" max="17" min="16" style="0" width="9.54"/>
    <col collapsed="false" customWidth="true" hidden="false" outlineLevel="0" max="20" min="18" style="0" width="8.98"/>
    <col collapsed="false" customWidth="true" hidden="false" outlineLevel="0" max="22" min="21" style="0" width="9.54"/>
  </cols>
  <sheetData>
    <row r="1" customFormat="false" ht="17.4" hidden="false" customHeight="false" outlineLevel="0" collapsed="false">
      <c r="A1" s="1"/>
      <c r="B1" s="1"/>
      <c r="C1" s="2" t="n">
        <v>1</v>
      </c>
      <c r="D1" s="2"/>
      <c r="E1" s="3"/>
      <c r="F1" s="3"/>
      <c r="G1" s="3"/>
    </row>
    <row r="2" customFormat="false" ht="16.2" hidden="false" customHeight="false" outlineLevel="0" collapsed="false">
      <c r="A2" s="4" t="s">
        <v>0</v>
      </c>
      <c r="B2" s="4"/>
      <c r="C2" s="5"/>
      <c r="D2" s="5"/>
      <c r="E2" s="6"/>
      <c r="F2" s="6"/>
      <c r="G2" s="6"/>
      <c r="H2" s="7"/>
    </row>
    <row r="3" customFormat="false" ht="13.2" hidden="false" customHeight="false" outlineLevel="0" collapsed="false">
      <c r="A3" s="8" t="n">
        <v>14373087</v>
      </c>
      <c r="B3" s="8"/>
      <c r="C3" s="8"/>
      <c r="D3" s="9"/>
      <c r="E3" s="10"/>
      <c r="F3" s="10"/>
      <c r="G3" s="10"/>
    </row>
    <row r="4" customFormat="false" ht="15.6" hidden="false" customHeight="false" outlineLevel="0" collapsed="false">
      <c r="A4" s="11"/>
      <c r="B4" s="11"/>
      <c r="C4" s="11"/>
      <c r="D4" s="9"/>
      <c r="E4" s="10"/>
      <c r="F4" s="10"/>
      <c r="G4" s="10"/>
      <c r="I4" s="12" t="s">
        <v>1</v>
      </c>
      <c r="J4" s="12"/>
      <c r="K4" s="12"/>
    </row>
    <row r="5" customFormat="false" ht="15.6" hidden="false" customHeight="false" outlineLevel="0" collapsed="false">
      <c r="A5" s="11"/>
      <c r="B5" s="11"/>
      <c r="C5" s="11"/>
      <c r="D5" s="9"/>
      <c r="E5" s="10"/>
      <c r="F5" s="10"/>
      <c r="G5" s="10"/>
      <c r="I5" s="12"/>
      <c r="J5" s="12"/>
      <c r="K5" s="12"/>
    </row>
    <row r="6" customFormat="false" ht="15.6" hidden="false" customHeight="false" outlineLevel="0" collapsed="false">
      <c r="A6" s="11"/>
      <c r="B6" s="11"/>
      <c r="C6" s="11"/>
      <c r="D6" s="9"/>
      <c r="E6" s="10"/>
      <c r="F6" s="10"/>
      <c r="G6" s="10"/>
      <c r="J6" s="13" t="s">
        <v>41</v>
      </c>
      <c r="K6" s="13"/>
    </row>
    <row r="7" customFormat="false" ht="13.2" hidden="false" customHeight="false" outlineLevel="0" collapsed="false">
      <c r="A7" s="11"/>
      <c r="B7" s="11"/>
      <c r="C7" s="11"/>
      <c r="D7" s="9"/>
      <c r="E7" s="10"/>
      <c r="F7" s="10"/>
      <c r="G7" s="10"/>
    </row>
    <row r="8" customFormat="false" ht="13.8" hidden="false" customHeight="false" outlineLevel="0" collapsed="false">
      <c r="A8" s="14"/>
      <c r="B8" s="14"/>
      <c r="C8" s="15"/>
      <c r="D8" s="15"/>
      <c r="E8" s="15"/>
      <c r="F8" s="15"/>
      <c r="G8" s="15"/>
    </row>
    <row r="9" customFormat="false" ht="132" hidden="false" customHeight="false" outlineLevel="0" collapsed="false">
      <c r="A9" s="16" t="s">
        <v>3</v>
      </c>
      <c r="B9" s="17" t="s">
        <v>4</v>
      </c>
      <c r="C9" s="18" t="s">
        <v>5</v>
      </c>
      <c r="D9" s="19" t="s">
        <v>6</v>
      </c>
      <c r="E9" s="20" t="s">
        <v>7</v>
      </c>
      <c r="F9" s="20" t="s">
        <v>8</v>
      </c>
      <c r="G9" s="20" t="s">
        <v>9</v>
      </c>
      <c r="H9" s="20" t="s">
        <v>10</v>
      </c>
      <c r="I9" s="20" t="s">
        <v>11</v>
      </c>
      <c r="J9" s="20" t="s">
        <v>12</v>
      </c>
      <c r="K9" s="20" t="s">
        <v>13</v>
      </c>
      <c r="L9" s="20" t="s">
        <v>35</v>
      </c>
      <c r="M9" s="20" t="s">
        <v>15</v>
      </c>
      <c r="N9" s="20" t="s">
        <v>16</v>
      </c>
      <c r="O9" s="20" t="s">
        <v>17</v>
      </c>
      <c r="P9" s="20" t="s">
        <v>18</v>
      </c>
      <c r="Q9" s="20" t="s">
        <v>19</v>
      </c>
      <c r="R9" s="20" t="s">
        <v>20</v>
      </c>
      <c r="S9" s="20" t="s">
        <v>21</v>
      </c>
      <c r="T9" s="20" t="s">
        <v>22</v>
      </c>
      <c r="U9" s="20" t="s">
        <v>23</v>
      </c>
      <c r="V9" s="18" t="s">
        <v>24</v>
      </c>
    </row>
    <row r="10" customFormat="false" ht="53.4" hidden="false" customHeight="false" outlineLevel="0" collapsed="false">
      <c r="A10" s="21"/>
      <c r="B10" s="22"/>
      <c r="C10" s="23"/>
      <c r="D10" s="23"/>
      <c r="E10" s="23" t="s">
        <v>25</v>
      </c>
      <c r="F10" s="23" t="s">
        <v>26</v>
      </c>
      <c r="G10" s="23" t="s">
        <v>27</v>
      </c>
      <c r="H10" s="23" t="s">
        <v>26</v>
      </c>
      <c r="I10" s="23" t="s">
        <v>26</v>
      </c>
      <c r="J10" s="23" t="s">
        <v>26</v>
      </c>
      <c r="K10" s="23" t="s">
        <v>26</v>
      </c>
      <c r="L10" s="23" t="s">
        <v>26</v>
      </c>
      <c r="M10" s="23" t="s">
        <v>26</v>
      </c>
      <c r="N10" s="23" t="s">
        <v>26</v>
      </c>
      <c r="O10" s="23" t="s">
        <v>26</v>
      </c>
      <c r="P10" s="23" t="s">
        <v>26</v>
      </c>
      <c r="Q10" s="23" t="s">
        <v>26</v>
      </c>
      <c r="R10" s="23" t="s">
        <v>26</v>
      </c>
      <c r="S10" s="23" t="s">
        <v>26</v>
      </c>
      <c r="T10" s="23" t="s">
        <v>26</v>
      </c>
      <c r="U10" s="23" t="s">
        <v>26</v>
      </c>
      <c r="V10" s="23" t="s">
        <v>26</v>
      </c>
    </row>
    <row r="11" customFormat="false" ht="13.8" hidden="false" customHeight="false" outlineLevel="0" collapsed="false">
      <c r="A11" s="24"/>
      <c r="B11" s="25"/>
      <c r="C11" s="26" t="s">
        <v>40</v>
      </c>
      <c r="D11" s="26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</row>
    <row r="12" customFormat="false" ht="41.25" hidden="false" customHeight="true" outlineLevel="0" collapsed="false">
      <c r="A12" s="28" t="n">
        <v>1</v>
      </c>
      <c r="B12" s="29" t="n">
        <v>1</v>
      </c>
      <c r="C12" s="30" t="s">
        <v>29</v>
      </c>
      <c r="D12" s="30" t="s">
        <v>30</v>
      </c>
      <c r="E12" s="31" t="n">
        <v>20</v>
      </c>
      <c r="F12" s="32" t="n">
        <v>11200</v>
      </c>
      <c r="G12" s="32" t="n">
        <v>800</v>
      </c>
      <c r="H12" s="32" t="n">
        <v>5600</v>
      </c>
      <c r="I12" s="32" t="n">
        <v>4480</v>
      </c>
      <c r="J12" s="32" t="n">
        <v>1680</v>
      </c>
      <c r="K12" s="32"/>
      <c r="L12" s="32"/>
      <c r="M12" s="32"/>
      <c r="N12" s="32"/>
      <c r="O12" s="32"/>
      <c r="P12" s="32" t="n">
        <f aca="false">SUM(F12:O12)</f>
        <v>23760</v>
      </c>
      <c r="Q12" s="33" t="n">
        <v>7000</v>
      </c>
      <c r="R12" s="32" t="n">
        <f aca="false">P12*0.18</f>
        <v>4276.8</v>
      </c>
      <c r="S12" s="32" t="n">
        <f aca="false">P12*0.015</f>
        <v>356.4</v>
      </c>
      <c r="T12" s="32" t="n">
        <f aca="false">P12*0.01</f>
        <v>237.6</v>
      </c>
      <c r="U12" s="32" t="n">
        <f aca="false">Q12+R12+S12+T12</f>
        <v>11870.8</v>
      </c>
      <c r="V12" s="32" t="n">
        <f aca="false">P12-U12</f>
        <v>11889.2</v>
      </c>
    </row>
    <row r="13" customFormat="false" ht="66.6" hidden="false" customHeight="false" outlineLevel="0" collapsed="false">
      <c r="A13" s="28" t="n">
        <v>2</v>
      </c>
      <c r="B13" s="29" t="n">
        <v>3</v>
      </c>
      <c r="C13" s="30" t="s">
        <v>31</v>
      </c>
      <c r="D13" s="30" t="s">
        <v>32</v>
      </c>
      <c r="E13" s="31" t="n">
        <v>9</v>
      </c>
      <c r="F13" s="32" t="n">
        <v>4410</v>
      </c>
      <c r="G13" s="32" t="n">
        <v>225</v>
      </c>
      <c r="H13" s="32" t="n">
        <v>2205</v>
      </c>
      <c r="I13" s="32" t="n">
        <v>1323</v>
      </c>
      <c r="J13" s="32" t="n">
        <v>661.5</v>
      </c>
      <c r="K13" s="32"/>
      <c r="L13" s="32"/>
      <c r="M13" s="32"/>
      <c r="N13" s="32" t="n">
        <v>16831.29</v>
      </c>
      <c r="O13" s="32"/>
      <c r="P13" s="32" t="n">
        <f aca="false">SUM(F13:O13)</f>
        <v>25655.79</v>
      </c>
      <c r="Q13" s="32"/>
      <c r="R13" s="32" t="n">
        <f aca="false">P13*0.18</f>
        <v>4618.0422</v>
      </c>
      <c r="S13" s="32" t="n">
        <f aca="false">P13*0.015</f>
        <v>384.83685</v>
      </c>
      <c r="T13" s="32" t="n">
        <v>88.25</v>
      </c>
      <c r="U13" s="32" t="n">
        <f aca="false">Q13+R13+S13+T13</f>
        <v>5091.12905</v>
      </c>
      <c r="V13" s="32" t="n">
        <f aca="false">P13-U13</f>
        <v>20564.66095</v>
      </c>
    </row>
    <row r="14" customFormat="false" ht="13.8" hidden="false" customHeight="true" outlineLevel="0" collapsed="false">
      <c r="A14" s="34"/>
      <c r="B14" s="35"/>
      <c r="C14" s="36" t="s">
        <v>33</v>
      </c>
      <c r="D14" s="36"/>
      <c r="E14" s="37"/>
      <c r="F14" s="38" t="n">
        <f aca="false">SUM(F12:F13)</f>
        <v>15610</v>
      </c>
      <c r="G14" s="38" t="n">
        <f aca="false">SUM(G12:G13)</f>
        <v>1025</v>
      </c>
      <c r="H14" s="38" t="n">
        <f aca="false">SUM(H12:H13)</f>
        <v>7805</v>
      </c>
      <c r="I14" s="38" t="n">
        <f aca="false">SUM(I12:I13)</f>
        <v>5803</v>
      </c>
      <c r="J14" s="38" t="n">
        <f aca="false">SUM(J12:J13)</f>
        <v>2341.5</v>
      </c>
      <c r="K14" s="38" t="n">
        <f aca="false">SUM(K12:K13)</f>
        <v>0</v>
      </c>
      <c r="L14" s="38" t="n">
        <f aca="false">SUM(L12:L13)</f>
        <v>0</v>
      </c>
      <c r="M14" s="38" t="n">
        <f aca="false">SUM(M12:M13)</f>
        <v>0</v>
      </c>
      <c r="N14" s="38" t="n">
        <f aca="false">SUM(N12:N13)</f>
        <v>16831.29</v>
      </c>
      <c r="O14" s="38" t="n">
        <f aca="false">SUM(O12:O13)</f>
        <v>0</v>
      </c>
      <c r="P14" s="38" t="n">
        <f aca="false">SUM(P12:P13)</f>
        <v>49415.79</v>
      </c>
      <c r="Q14" s="38" t="n">
        <f aca="false">SUM(Q12:Q13)</f>
        <v>7000</v>
      </c>
      <c r="R14" s="38" t="n">
        <f aca="false">SUM(R12:R13)</f>
        <v>8894.8422</v>
      </c>
      <c r="S14" s="38" t="n">
        <f aca="false">SUM(S12:S13)</f>
        <v>741.23685</v>
      </c>
      <c r="T14" s="38" t="n">
        <f aca="false">SUM(T12:T13)</f>
        <v>325.85</v>
      </c>
      <c r="U14" s="38" t="n">
        <f aca="false">SUM(U12:U13)</f>
        <v>16961.92905</v>
      </c>
      <c r="V14" s="38" t="n">
        <f aca="false">SUM(V12:V13)</f>
        <v>32453.86095</v>
      </c>
    </row>
  </sheetData>
  <mergeCells count="2">
    <mergeCell ref="A3:C3"/>
    <mergeCell ref="C14:D14"/>
  </mergeCells>
  <printOptions headings="false" gridLines="false" gridLinesSet="true" horizontalCentered="false" verticalCentered="false"/>
  <pageMargins left="0.315277777777778" right="0.315277777777778" top="0.747916666666667" bottom="0.747916666666667" header="0.511805555555555" footer="0.511805555555555"/>
  <pageSetup paperSize="9" scale="76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V14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R13" activeCellId="0" sqref="R13"/>
    </sheetView>
  </sheetViews>
  <sheetFormatPr defaultColWidth="9.0546875" defaultRowHeight="13.2" zeroHeight="false" outlineLevelRow="0" outlineLevelCol="0"/>
  <cols>
    <col collapsed="false" customWidth="true" hidden="false" outlineLevel="0" max="2" min="1" style="0" width="4.1"/>
    <col collapsed="false" customWidth="true" hidden="false" outlineLevel="0" max="3" min="3" style="0" width="12.54"/>
    <col collapsed="false" customWidth="true" hidden="false" outlineLevel="0" max="4" min="4" style="0" width="11.64"/>
    <col collapsed="false" customWidth="true" hidden="false" outlineLevel="0" max="5" min="5" style="0" width="5.65"/>
    <col collapsed="false" customWidth="true" hidden="false" outlineLevel="0" max="6" min="6" style="0" width="10.65"/>
    <col collapsed="false" customWidth="true" hidden="false" outlineLevel="0" max="14" min="7" style="0" width="8.98"/>
    <col collapsed="false" customWidth="true" hidden="false" outlineLevel="0" max="15" min="15" style="0" width="2.43"/>
    <col collapsed="false" customWidth="true" hidden="false" outlineLevel="0" max="17" min="16" style="0" width="9.54"/>
    <col collapsed="false" customWidth="true" hidden="false" outlineLevel="0" max="20" min="18" style="0" width="8.98"/>
    <col collapsed="false" customWidth="true" hidden="false" outlineLevel="0" max="22" min="21" style="0" width="9.54"/>
  </cols>
  <sheetData>
    <row r="1" customFormat="false" ht="17.4" hidden="false" customHeight="false" outlineLevel="0" collapsed="false">
      <c r="A1" s="1"/>
      <c r="B1" s="1"/>
      <c r="C1" s="2" t="n">
        <v>1</v>
      </c>
      <c r="D1" s="2"/>
      <c r="E1" s="3"/>
      <c r="F1" s="3"/>
      <c r="G1" s="3"/>
    </row>
    <row r="2" customFormat="false" ht="16.2" hidden="false" customHeight="false" outlineLevel="0" collapsed="false">
      <c r="A2" s="4" t="s">
        <v>0</v>
      </c>
      <c r="B2" s="4"/>
      <c r="C2" s="5"/>
      <c r="D2" s="5"/>
      <c r="E2" s="6"/>
      <c r="F2" s="6"/>
      <c r="G2" s="6"/>
      <c r="H2" s="7"/>
    </row>
    <row r="3" customFormat="false" ht="13.2" hidden="false" customHeight="false" outlineLevel="0" collapsed="false">
      <c r="A3" s="8" t="n">
        <v>14373087</v>
      </c>
      <c r="B3" s="8"/>
      <c r="C3" s="8"/>
      <c r="D3" s="9"/>
      <c r="E3" s="10"/>
      <c r="F3" s="10"/>
      <c r="G3" s="10"/>
    </row>
    <row r="4" customFormat="false" ht="15.6" hidden="false" customHeight="false" outlineLevel="0" collapsed="false">
      <c r="A4" s="11"/>
      <c r="B4" s="11"/>
      <c r="C4" s="11"/>
      <c r="D4" s="9"/>
      <c r="E4" s="10"/>
      <c r="F4" s="10"/>
      <c r="G4" s="10"/>
      <c r="I4" s="12" t="s">
        <v>1</v>
      </c>
      <c r="J4" s="12"/>
      <c r="K4" s="12"/>
    </row>
    <row r="5" customFormat="false" ht="15.6" hidden="false" customHeight="false" outlineLevel="0" collapsed="false">
      <c r="A5" s="11"/>
      <c r="B5" s="11"/>
      <c r="C5" s="11"/>
      <c r="D5" s="9"/>
      <c r="E5" s="10"/>
      <c r="F5" s="10"/>
      <c r="G5" s="10"/>
      <c r="I5" s="12"/>
      <c r="J5" s="12"/>
      <c r="K5" s="12"/>
    </row>
    <row r="6" customFormat="false" ht="15.6" hidden="false" customHeight="false" outlineLevel="0" collapsed="false">
      <c r="A6" s="11"/>
      <c r="B6" s="11"/>
      <c r="C6" s="11"/>
      <c r="D6" s="9"/>
      <c r="E6" s="10"/>
      <c r="F6" s="10"/>
      <c r="G6" s="10"/>
      <c r="J6" s="13" t="s">
        <v>42</v>
      </c>
      <c r="K6" s="13"/>
    </row>
    <row r="7" customFormat="false" ht="13.2" hidden="false" customHeight="false" outlineLevel="0" collapsed="false">
      <c r="A7" s="11"/>
      <c r="B7" s="11"/>
      <c r="C7" s="11"/>
      <c r="D7" s="9"/>
      <c r="E7" s="10"/>
      <c r="F7" s="10"/>
      <c r="G7" s="10"/>
    </row>
    <row r="8" customFormat="false" ht="13.8" hidden="false" customHeight="false" outlineLevel="0" collapsed="false">
      <c r="A8" s="14"/>
      <c r="B8" s="14"/>
      <c r="C8" s="15"/>
      <c r="D8" s="15"/>
      <c r="E8" s="15"/>
      <c r="F8" s="15"/>
      <c r="G8" s="15"/>
    </row>
    <row r="9" customFormat="false" ht="132" hidden="false" customHeight="false" outlineLevel="0" collapsed="false">
      <c r="A9" s="16" t="s">
        <v>3</v>
      </c>
      <c r="B9" s="17" t="s">
        <v>4</v>
      </c>
      <c r="C9" s="18" t="s">
        <v>5</v>
      </c>
      <c r="D9" s="19" t="s">
        <v>6</v>
      </c>
      <c r="E9" s="20" t="s">
        <v>7</v>
      </c>
      <c r="F9" s="20" t="s">
        <v>8</v>
      </c>
      <c r="G9" s="20" t="s">
        <v>9</v>
      </c>
      <c r="H9" s="20" t="s">
        <v>10</v>
      </c>
      <c r="I9" s="20" t="s">
        <v>11</v>
      </c>
      <c r="J9" s="20" t="s">
        <v>12</v>
      </c>
      <c r="K9" s="20" t="s">
        <v>13</v>
      </c>
      <c r="L9" s="20" t="s">
        <v>35</v>
      </c>
      <c r="M9" s="20" t="s">
        <v>15</v>
      </c>
      <c r="N9" s="20" t="s">
        <v>16</v>
      </c>
      <c r="O9" s="20" t="s">
        <v>17</v>
      </c>
      <c r="P9" s="20" t="s">
        <v>18</v>
      </c>
      <c r="Q9" s="20" t="s">
        <v>19</v>
      </c>
      <c r="R9" s="20" t="s">
        <v>20</v>
      </c>
      <c r="S9" s="20" t="s">
        <v>21</v>
      </c>
      <c r="T9" s="20" t="s">
        <v>22</v>
      </c>
      <c r="U9" s="20" t="s">
        <v>23</v>
      </c>
      <c r="V9" s="18" t="s">
        <v>24</v>
      </c>
    </row>
    <row r="10" customFormat="false" ht="53.4" hidden="false" customHeight="false" outlineLevel="0" collapsed="false">
      <c r="A10" s="21"/>
      <c r="B10" s="22"/>
      <c r="C10" s="23"/>
      <c r="D10" s="23"/>
      <c r="E10" s="23" t="s">
        <v>25</v>
      </c>
      <c r="F10" s="23" t="s">
        <v>26</v>
      </c>
      <c r="G10" s="23" t="s">
        <v>27</v>
      </c>
      <c r="H10" s="23" t="s">
        <v>26</v>
      </c>
      <c r="I10" s="23" t="s">
        <v>26</v>
      </c>
      <c r="J10" s="23" t="s">
        <v>26</v>
      </c>
      <c r="K10" s="23" t="s">
        <v>26</v>
      </c>
      <c r="L10" s="23" t="s">
        <v>26</v>
      </c>
      <c r="M10" s="23" t="s">
        <v>26</v>
      </c>
      <c r="N10" s="23" t="s">
        <v>26</v>
      </c>
      <c r="O10" s="23" t="s">
        <v>26</v>
      </c>
      <c r="P10" s="23" t="s">
        <v>26</v>
      </c>
      <c r="Q10" s="23" t="s">
        <v>26</v>
      </c>
      <c r="R10" s="23" t="s">
        <v>26</v>
      </c>
      <c r="S10" s="23" t="s">
        <v>26</v>
      </c>
      <c r="T10" s="23" t="s">
        <v>26</v>
      </c>
      <c r="U10" s="23" t="s">
        <v>26</v>
      </c>
      <c r="V10" s="23" t="s">
        <v>26</v>
      </c>
    </row>
    <row r="11" customFormat="false" ht="13.8" hidden="false" customHeight="false" outlineLevel="0" collapsed="false">
      <c r="A11" s="24"/>
      <c r="B11" s="25"/>
      <c r="C11" s="26" t="s">
        <v>40</v>
      </c>
      <c r="D11" s="26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</row>
    <row r="12" customFormat="false" ht="41.25" hidden="false" customHeight="true" outlineLevel="0" collapsed="false">
      <c r="A12" s="28" t="n">
        <v>1</v>
      </c>
      <c r="B12" s="29" t="n">
        <v>1</v>
      </c>
      <c r="C12" s="30" t="s">
        <v>29</v>
      </c>
      <c r="D12" s="30" t="s">
        <v>30</v>
      </c>
      <c r="E12" s="31" t="n">
        <v>23</v>
      </c>
      <c r="F12" s="32" t="n">
        <v>11200</v>
      </c>
      <c r="G12" s="32" t="n">
        <v>800</v>
      </c>
      <c r="H12" s="32" t="n">
        <v>5600</v>
      </c>
      <c r="I12" s="32" t="n">
        <v>4480</v>
      </c>
      <c r="J12" s="32" t="n">
        <v>1680</v>
      </c>
      <c r="K12" s="32" t="n">
        <v>3360</v>
      </c>
      <c r="L12" s="32"/>
      <c r="M12" s="32"/>
      <c r="N12" s="32"/>
      <c r="O12" s="32"/>
      <c r="P12" s="32" t="n">
        <f aca="false">SUM(F12:O12)</f>
        <v>27120</v>
      </c>
      <c r="Q12" s="33" t="n">
        <v>7000</v>
      </c>
      <c r="R12" s="32" t="n">
        <f aca="false">P12*0.18</f>
        <v>4881.6</v>
      </c>
      <c r="S12" s="32" t="n">
        <f aca="false">P12*0.015</f>
        <v>406.8</v>
      </c>
      <c r="T12" s="32" t="n">
        <f aca="false">P12*0.01</f>
        <v>271.2</v>
      </c>
      <c r="U12" s="32" t="n">
        <f aca="false">Q12+R12+S12+T12</f>
        <v>12559.6</v>
      </c>
      <c r="V12" s="32" t="n">
        <f aca="false">P12-U12</f>
        <v>14560.4</v>
      </c>
    </row>
    <row r="13" customFormat="false" ht="66.6" hidden="false" customHeight="false" outlineLevel="0" collapsed="false">
      <c r="A13" s="28" t="n">
        <v>2</v>
      </c>
      <c r="B13" s="29" t="n">
        <v>3</v>
      </c>
      <c r="C13" s="30" t="s">
        <v>31</v>
      </c>
      <c r="D13" s="30" t="s">
        <v>32</v>
      </c>
      <c r="E13" s="31" t="n">
        <v>19</v>
      </c>
      <c r="F13" s="32" t="n">
        <v>8095.65</v>
      </c>
      <c r="G13" s="32" t="n">
        <v>413.04</v>
      </c>
      <c r="H13" s="32" t="n">
        <v>4047.83</v>
      </c>
      <c r="I13" s="32" t="n">
        <v>4047.83</v>
      </c>
      <c r="J13" s="32" t="n">
        <v>1214.35</v>
      </c>
      <c r="K13" s="32"/>
      <c r="L13" s="32"/>
      <c r="M13" s="32"/>
      <c r="N13" s="32"/>
      <c r="O13" s="32"/>
      <c r="P13" s="32" t="n">
        <f aca="false">SUM(F13:O13)</f>
        <v>17818.7</v>
      </c>
      <c r="Q13" s="32" t="n">
        <v>6000</v>
      </c>
      <c r="R13" s="32" t="n">
        <f aca="false">P13*0.18</f>
        <v>3207.366</v>
      </c>
      <c r="S13" s="32" t="n">
        <f aca="false">P13*0.015</f>
        <v>267.2805</v>
      </c>
      <c r="T13" s="32" t="n">
        <f aca="false">P13*0.01</f>
        <v>178.187</v>
      </c>
      <c r="U13" s="32" t="n">
        <f aca="false">Q13+R13+S13+T13</f>
        <v>9652.8335</v>
      </c>
      <c r="V13" s="32" t="n">
        <f aca="false">P13-U13</f>
        <v>8165.8665</v>
      </c>
    </row>
    <row r="14" customFormat="false" ht="13.8" hidden="false" customHeight="true" outlineLevel="0" collapsed="false">
      <c r="A14" s="34"/>
      <c r="B14" s="35"/>
      <c r="C14" s="36" t="s">
        <v>33</v>
      </c>
      <c r="D14" s="36"/>
      <c r="E14" s="37"/>
      <c r="F14" s="38" t="n">
        <f aca="false">SUM(F12:F13)</f>
        <v>19295.65</v>
      </c>
      <c r="G14" s="38" t="n">
        <f aca="false">SUM(G12:G13)</f>
        <v>1213.04</v>
      </c>
      <c r="H14" s="38" t="n">
        <f aca="false">SUM(H12:H13)</f>
        <v>9647.83</v>
      </c>
      <c r="I14" s="38" t="n">
        <f aca="false">SUM(I12:I13)</f>
        <v>8527.83</v>
      </c>
      <c r="J14" s="38" t="n">
        <f aca="false">SUM(J12:J13)</f>
        <v>2894.35</v>
      </c>
      <c r="K14" s="38" t="n">
        <f aca="false">SUM(K12:K13)</f>
        <v>3360</v>
      </c>
      <c r="L14" s="38" t="n">
        <f aca="false">SUM(L12:L13)</f>
        <v>0</v>
      </c>
      <c r="M14" s="38" t="n">
        <f aca="false">SUM(M12:M13)</f>
        <v>0</v>
      </c>
      <c r="N14" s="38" t="n">
        <f aca="false">SUM(N12:N13)</f>
        <v>0</v>
      </c>
      <c r="O14" s="38" t="n">
        <f aca="false">SUM(O12:O13)</f>
        <v>0</v>
      </c>
      <c r="P14" s="38" t="n">
        <f aca="false">SUM(P12:P13)</f>
        <v>44938.7</v>
      </c>
      <c r="Q14" s="38" t="n">
        <f aca="false">SUM(Q12:Q13)</f>
        <v>13000</v>
      </c>
      <c r="R14" s="38" t="n">
        <f aca="false">SUM(R12:R13)</f>
        <v>8088.966</v>
      </c>
      <c r="S14" s="38" t="n">
        <f aca="false">SUM(S12:S13)</f>
        <v>674.0805</v>
      </c>
      <c r="T14" s="38" t="n">
        <f aca="false">SUM(T12:T13)</f>
        <v>449.387</v>
      </c>
      <c r="U14" s="38" t="n">
        <f aca="false">SUM(U12:U13)</f>
        <v>22212.4335</v>
      </c>
      <c r="V14" s="38" t="n">
        <f aca="false">SUM(V12:V13)</f>
        <v>22726.2665</v>
      </c>
    </row>
  </sheetData>
  <mergeCells count="2">
    <mergeCell ref="A3:C3"/>
    <mergeCell ref="C14:D14"/>
  </mergeCells>
  <printOptions headings="false" gridLines="false" gridLinesSet="true" horizontalCentered="false" verticalCentered="false"/>
  <pageMargins left="0.315277777777778" right="0.315277777777778" top="0.747916666666667" bottom="0.747916666666667" header="0.511805555555555" footer="0.511805555555555"/>
  <pageSetup paperSize="9" scale="76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V14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X13" activeCellId="0" sqref="X13"/>
    </sheetView>
  </sheetViews>
  <sheetFormatPr defaultColWidth="9.0546875" defaultRowHeight="13.2" zeroHeight="false" outlineLevelRow="0" outlineLevelCol="0"/>
  <cols>
    <col collapsed="false" customWidth="true" hidden="false" outlineLevel="0" max="2" min="1" style="0" width="4.1"/>
    <col collapsed="false" customWidth="true" hidden="false" outlineLevel="0" max="3" min="3" style="0" width="12.54"/>
    <col collapsed="false" customWidth="true" hidden="false" outlineLevel="0" max="4" min="4" style="0" width="11.64"/>
    <col collapsed="false" customWidth="true" hidden="false" outlineLevel="0" max="5" min="5" style="0" width="5.65"/>
    <col collapsed="false" customWidth="true" hidden="false" outlineLevel="0" max="6" min="6" style="0" width="10.65"/>
    <col collapsed="false" customWidth="true" hidden="false" outlineLevel="0" max="14" min="7" style="0" width="8.98"/>
    <col collapsed="false" customWidth="true" hidden="false" outlineLevel="0" max="15" min="15" style="0" width="2.43"/>
    <col collapsed="false" customWidth="true" hidden="false" outlineLevel="0" max="17" min="16" style="0" width="9.54"/>
    <col collapsed="false" customWidth="true" hidden="false" outlineLevel="0" max="20" min="18" style="0" width="8.98"/>
    <col collapsed="false" customWidth="true" hidden="false" outlineLevel="0" max="22" min="21" style="0" width="9.54"/>
  </cols>
  <sheetData>
    <row r="1" customFormat="false" ht="17.4" hidden="false" customHeight="false" outlineLevel="0" collapsed="false">
      <c r="A1" s="1"/>
      <c r="B1" s="1"/>
      <c r="C1" s="2" t="n">
        <v>1</v>
      </c>
      <c r="D1" s="2"/>
      <c r="E1" s="3"/>
      <c r="F1" s="3"/>
      <c r="G1" s="3"/>
    </row>
    <row r="2" customFormat="false" ht="16.2" hidden="false" customHeight="false" outlineLevel="0" collapsed="false">
      <c r="A2" s="4" t="s">
        <v>0</v>
      </c>
      <c r="B2" s="4"/>
      <c r="C2" s="5"/>
      <c r="D2" s="5"/>
      <c r="E2" s="6"/>
      <c r="F2" s="6"/>
      <c r="G2" s="6"/>
      <c r="H2" s="7"/>
    </row>
    <row r="3" customFormat="false" ht="13.2" hidden="false" customHeight="false" outlineLevel="0" collapsed="false">
      <c r="A3" s="8" t="n">
        <v>14373087</v>
      </c>
      <c r="B3" s="8"/>
      <c r="C3" s="8"/>
      <c r="D3" s="9"/>
      <c r="E3" s="10"/>
      <c r="F3" s="10"/>
      <c r="G3" s="10"/>
    </row>
    <row r="4" customFormat="false" ht="15.6" hidden="false" customHeight="false" outlineLevel="0" collapsed="false">
      <c r="A4" s="11"/>
      <c r="B4" s="11"/>
      <c r="C4" s="11"/>
      <c r="D4" s="9"/>
      <c r="E4" s="10"/>
      <c r="F4" s="10"/>
      <c r="G4" s="10"/>
      <c r="I4" s="12" t="s">
        <v>1</v>
      </c>
      <c r="J4" s="12"/>
      <c r="K4" s="12"/>
    </row>
    <row r="5" customFormat="false" ht="15.6" hidden="false" customHeight="false" outlineLevel="0" collapsed="false">
      <c r="A5" s="11"/>
      <c r="B5" s="11"/>
      <c r="C5" s="11"/>
      <c r="D5" s="9"/>
      <c r="E5" s="10"/>
      <c r="F5" s="10"/>
      <c r="G5" s="10"/>
      <c r="I5" s="12"/>
      <c r="J5" s="12"/>
      <c r="K5" s="12"/>
    </row>
    <row r="6" customFormat="false" ht="15.6" hidden="false" customHeight="false" outlineLevel="0" collapsed="false">
      <c r="A6" s="11"/>
      <c r="B6" s="11"/>
      <c r="C6" s="11"/>
      <c r="D6" s="9"/>
      <c r="E6" s="10"/>
      <c r="F6" s="10"/>
      <c r="G6" s="10"/>
      <c r="J6" s="13" t="s">
        <v>43</v>
      </c>
      <c r="K6" s="13"/>
    </row>
    <row r="7" customFormat="false" ht="13.2" hidden="false" customHeight="false" outlineLevel="0" collapsed="false">
      <c r="A7" s="11"/>
      <c r="B7" s="11"/>
      <c r="C7" s="11"/>
      <c r="D7" s="9"/>
      <c r="E7" s="10"/>
      <c r="F7" s="10"/>
      <c r="G7" s="10"/>
    </row>
    <row r="8" customFormat="false" ht="13.8" hidden="false" customHeight="false" outlineLevel="0" collapsed="false">
      <c r="A8" s="14"/>
      <c r="B8" s="14"/>
      <c r="C8" s="15"/>
      <c r="D8" s="15"/>
      <c r="E8" s="15"/>
      <c r="F8" s="15"/>
      <c r="G8" s="15"/>
    </row>
    <row r="9" customFormat="false" ht="132" hidden="false" customHeight="false" outlineLevel="0" collapsed="false">
      <c r="A9" s="16" t="s">
        <v>3</v>
      </c>
      <c r="B9" s="17" t="s">
        <v>4</v>
      </c>
      <c r="C9" s="18" t="s">
        <v>5</v>
      </c>
      <c r="D9" s="19" t="s">
        <v>6</v>
      </c>
      <c r="E9" s="20" t="s">
        <v>7</v>
      </c>
      <c r="F9" s="20" t="s">
        <v>8</v>
      </c>
      <c r="G9" s="20" t="s">
        <v>9</v>
      </c>
      <c r="H9" s="20" t="s">
        <v>10</v>
      </c>
      <c r="I9" s="20" t="s">
        <v>11</v>
      </c>
      <c r="J9" s="20" t="s">
        <v>12</v>
      </c>
      <c r="K9" s="20" t="s">
        <v>13</v>
      </c>
      <c r="L9" s="20" t="s">
        <v>35</v>
      </c>
      <c r="M9" s="20" t="s">
        <v>15</v>
      </c>
      <c r="N9" s="20" t="s">
        <v>16</v>
      </c>
      <c r="O9" s="20" t="s">
        <v>17</v>
      </c>
      <c r="P9" s="20" t="s">
        <v>18</v>
      </c>
      <c r="Q9" s="20" t="s">
        <v>19</v>
      </c>
      <c r="R9" s="20" t="s">
        <v>20</v>
      </c>
      <c r="S9" s="20" t="s">
        <v>21</v>
      </c>
      <c r="T9" s="20" t="s">
        <v>22</v>
      </c>
      <c r="U9" s="20" t="s">
        <v>23</v>
      </c>
      <c r="V9" s="18" t="s">
        <v>24</v>
      </c>
    </row>
    <row r="10" customFormat="false" ht="53.4" hidden="false" customHeight="false" outlineLevel="0" collapsed="false">
      <c r="A10" s="21"/>
      <c r="B10" s="22"/>
      <c r="C10" s="23"/>
      <c r="D10" s="23"/>
      <c r="E10" s="23" t="s">
        <v>25</v>
      </c>
      <c r="F10" s="23" t="s">
        <v>26</v>
      </c>
      <c r="G10" s="23" t="s">
        <v>27</v>
      </c>
      <c r="H10" s="23" t="s">
        <v>26</v>
      </c>
      <c r="I10" s="23" t="s">
        <v>26</v>
      </c>
      <c r="J10" s="23" t="s">
        <v>26</v>
      </c>
      <c r="K10" s="23" t="s">
        <v>26</v>
      </c>
      <c r="L10" s="23" t="s">
        <v>26</v>
      </c>
      <c r="M10" s="23" t="s">
        <v>26</v>
      </c>
      <c r="N10" s="23" t="s">
        <v>26</v>
      </c>
      <c r="O10" s="23" t="s">
        <v>26</v>
      </c>
      <c r="P10" s="23" t="s">
        <v>26</v>
      </c>
      <c r="Q10" s="23" t="s">
        <v>26</v>
      </c>
      <c r="R10" s="23" t="s">
        <v>26</v>
      </c>
      <c r="S10" s="23" t="s">
        <v>26</v>
      </c>
      <c r="T10" s="23" t="s">
        <v>26</v>
      </c>
      <c r="U10" s="23" t="s">
        <v>26</v>
      </c>
      <c r="V10" s="23" t="s">
        <v>26</v>
      </c>
    </row>
    <row r="11" customFormat="false" ht="13.8" hidden="false" customHeight="false" outlineLevel="0" collapsed="false">
      <c r="A11" s="24"/>
      <c r="B11" s="25"/>
      <c r="C11" s="26" t="s">
        <v>40</v>
      </c>
      <c r="D11" s="26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</row>
    <row r="12" customFormat="false" ht="41.25" hidden="false" customHeight="true" outlineLevel="0" collapsed="false">
      <c r="A12" s="28" t="n">
        <v>1</v>
      </c>
      <c r="B12" s="29" t="n">
        <v>1</v>
      </c>
      <c r="C12" s="30" t="s">
        <v>29</v>
      </c>
      <c r="D12" s="30" t="s">
        <v>30</v>
      </c>
      <c r="E12" s="31" t="n">
        <v>20</v>
      </c>
      <c r="F12" s="32" t="n">
        <v>11200</v>
      </c>
      <c r="G12" s="32" t="n">
        <v>800</v>
      </c>
      <c r="H12" s="32" t="n">
        <v>5600</v>
      </c>
      <c r="I12" s="32" t="n">
        <v>4480</v>
      </c>
      <c r="J12" s="32" t="n">
        <v>1680</v>
      </c>
      <c r="K12" s="32" t="n">
        <v>3360</v>
      </c>
      <c r="L12" s="32"/>
      <c r="M12" s="32"/>
      <c r="N12" s="32"/>
      <c r="O12" s="32"/>
      <c r="P12" s="32" t="n">
        <f aca="false">SUM(F12:O12)</f>
        <v>27120</v>
      </c>
      <c r="Q12" s="33" t="n">
        <v>7000</v>
      </c>
      <c r="R12" s="32" t="n">
        <f aca="false">P12*0.18</f>
        <v>4881.6</v>
      </c>
      <c r="S12" s="32" t="n">
        <f aca="false">P12*0.015</f>
        <v>406.8</v>
      </c>
      <c r="T12" s="32" t="n">
        <f aca="false">P12*0.01</f>
        <v>271.2</v>
      </c>
      <c r="U12" s="32" t="n">
        <f aca="false">Q12+R12+S12+T12</f>
        <v>12559.6</v>
      </c>
      <c r="V12" s="32" t="n">
        <f aca="false">P12-U12</f>
        <v>14560.4</v>
      </c>
    </row>
    <row r="13" customFormat="false" ht="66.6" hidden="false" customHeight="false" outlineLevel="0" collapsed="false">
      <c r="A13" s="28" t="n">
        <v>2</v>
      </c>
      <c r="B13" s="29" t="n">
        <v>3</v>
      </c>
      <c r="C13" s="30" t="s">
        <v>31</v>
      </c>
      <c r="D13" s="30" t="s">
        <v>32</v>
      </c>
      <c r="E13" s="31" t="n">
        <v>20</v>
      </c>
      <c r="F13" s="32" t="n">
        <v>9800</v>
      </c>
      <c r="G13" s="32" t="n">
        <v>500</v>
      </c>
      <c r="H13" s="32" t="n">
        <v>4900</v>
      </c>
      <c r="I13" s="32" t="n">
        <v>2940</v>
      </c>
      <c r="J13" s="32" t="n">
        <v>1470</v>
      </c>
      <c r="K13" s="32" t="n">
        <v>2940</v>
      </c>
      <c r="L13" s="32"/>
      <c r="M13" s="32"/>
      <c r="N13" s="32"/>
      <c r="O13" s="32"/>
      <c r="P13" s="32" t="n">
        <f aca="false">SUM(F13:O13)</f>
        <v>22550</v>
      </c>
      <c r="Q13" s="32" t="n">
        <v>6000</v>
      </c>
      <c r="R13" s="32" t="n">
        <f aca="false">P13*0.18</f>
        <v>4059</v>
      </c>
      <c r="S13" s="32" t="n">
        <f aca="false">P13*0.015</f>
        <v>338.25</v>
      </c>
      <c r="T13" s="32" t="n">
        <f aca="false">P13*0.01</f>
        <v>225.5</v>
      </c>
      <c r="U13" s="32" t="n">
        <f aca="false">Q13+R13+S13+T13</f>
        <v>10622.75</v>
      </c>
      <c r="V13" s="32" t="n">
        <f aca="false">P13-U13</f>
        <v>11927.25</v>
      </c>
    </row>
    <row r="14" customFormat="false" ht="13.8" hidden="false" customHeight="true" outlineLevel="0" collapsed="false">
      <c r="A14" s="34"/>
      <c r="B14" s="35"/>
      <c r="C14" s="36" t="s">
        <v>33</v>
      </c>
      <c r="D14" s="36"/>
      <c r="E14" s="37"/>
      <c r="F14" s="38" t="n">
        <f aca="false">SUM(F12:F13)</f>
        <v>21000</v>
      </c>
      <c r="G14" s="38" t="n">
        <f aca="false">SUM(G12:G13)</f>
        <v>1300</v>
      </c>
      <c r="H14" s="38" t="n">
        <f aca="false">SUM(H12:H13)</f>
        <v>10500</v>
      </c>
      <c r="I14" s="38" t="n">
        <f aca="false">SUM(I12:I13)</f>
        <v>7420</v>
      </c>
      <c r="J14" s="38" t="n">
        <f aca="false">SUM(J12:J13)</f>
        <v>3150</v>
      </c>
      <c r="K14" s="38" t="n">
        <f aca="false">SUM(K12:K13)</f>
        <v>6300</v>
      </c>
      <c r="L14" s="38" t="n">
        <f aca="false">SUM(L12:L13)</f>
        <v>0</v>
      </c>
      <c r="M14" s="38" t="n">
        <f aca="false">SUM(M12:M13)</f>
        <v>0</v>
      </c>
      <c r="N14" s="38" t="n">
        <f aca="false">SUM(N12:N13)</f>
        <v>0</v>
      </c>
      <c r="O14" s="38" t="n">
        <f aca="false">SUM(O12:O13)</f>
        <v>0</v>
      </c>
      <c r="P14" s="38" t="n">
        <f aca="false">SUM(P12:P13)</f>
        <v>49670</v>
      </c>
      <c r="Q14" s="38" t="n">
        <f aca="false">SUM(Q12:Q13)</f>
        <v>13000</v>
      </c>
      <c r="R14" s="38" t="n">
        <f aca="false">SUM(R12:R13)</f>
        <v>8940.6</v>
      </c>
      <c r="S14" s="38" t="n">
        <f aca="false">SUM(S12:S13)</f>
        <v>745.05</v>
      </c>
      <c r="T14" s="38" t="n">
        <f aca="false">SUM(T12:T13)</f>
        <v>496.7</v>
      </c>
      <c r="U14" s="38" t="n">
        <f aca="false">SUM(U12:U13)</f>
        <v>23182.35</v>
      </c>
      <c r="V14" s="38" t="n">
        <f aca="false">SUM(V12:V13)</f>
        <v>26487.65</v>
      </c>
    </row>
  </sheetData>
  <mergeCells count="2">
    <mergeCell ref="A3:C3"/>
    <mergeCell ref="C14:D14"/>
  </mergeCells>
  <printOptions headings="false" gridLines="false" gridLinesSet="true" horizontalCentered="false" verticalCentered="false"/>
  <pageMargins left="0.315277777777778" right="0.315277777777778" top="0.747916666666667" bottom="0.747916666666667" header="0.511805555555555" footer="0.511805555555555"/>
  <pageSetup paperSize="9" scale="76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LibreOfficeDev/6.4.7.2$Linux_X86_64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2003-05-15T10:58:21Z</dcterms:created>
  <dc:creator>User</dc:creator>
  <dc:description/>
  <dc:language>en-US</dc:language>
  <cp:lastModifiedBy>Анна</cp:lastModifiedBy>
  <cp:lastPrinted>2023-12-05T06:23:17Z</cp:lastPrinted>
  <dcterms:modified xsi:type="dcterms:W3CDTF">2023-12-05T06:23:56Z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