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940" windowHeight="10110" activeTab="14"/>
  </bookViews>
  <sheets>
    <sheet name="10" sheetId="1" r:id="rId1"/>
    <sheet name="11" sheetId="2" r:id="rId2"/>
    <sheet name="12" sheetId="3" r:id="rId3"/>
    <sheet name="01_22" sheetId="4" r:id="rId4"/>
    <sheet name="02_22" sheetId="5" r:id="rId5"/>
    <sheet name="03_22" sheetId="6" r:id="rId6"/>
    <sheet name="04_22" sheetId="7" r:id="rId7"/>
    <sheet name="05_22" sheetId="8" r:id="rId8"/>
    <sheet name="06_22" sheetId="9" r:id="rId9"/>
    <sheet name="07_22" sheetId="10" r:id="rId10"/>
    <sheet name="08_22" sheetId="11" r:id="rId11"/>
    <sheet name="09_22" sheetId="12" r:id="rId12"/>
    <sheet name="10_22" sheetId="13" r:id="rId13"/>
    <sheet name="11_22" sheetId="14" r:id="rId14"/>
    <sheet name="12_22" sheetId="15" r:id="rId15"/>
  </sheets>
  <definedNames/>
  <calcPr fullCalcOnLoad="1" refMode="R1C1"/>
</workbook>
</file>

<file path=xl/sharedStrings.xml><?xml version="1.0" encoding="utf-8"?>
<sst xmlns="http://schemas.openxmlformats.org/spreadsheetml/2006/main" count="407" uniqueCount="56">
  <si>
    <t>Прізвище, ініціали</t>
  </si>
  <si>
    <t>Посадовиий оклад</t>
  </si>
  <si>
    <t>Ранг</t>
  </si>
  <si>
    <t>Вислуга</t>
  </si>
  <si>
    <t>Надбавка за інтенсивність</t>
  </si>
  <si>
    <t>Індексація</t>
  </si>
  <si>
    <t>Премія</t>
  </si>
  <si>
    <t>Лакіза І.М.</t>
  </si>
  <si>
    <t>Посада</t>
  </si>
  <si>
    <t>В.о. начальника управління</t>
  </si>
  <si>
    <t>Разом</t>
  </si>
  <si>
    <t>Артим В.І.</t>
  </si>
  <si>
    <t>заступник начальника управління-начальник відділу</t>
  </si>
  <si>
    <t>Відпрацьовано, днів</t>
  </si>
  <si>
    <t>Нараховано</t>
  </si>
  <si>
    <t>ПДФО</t>
  </si>
  <si>
    <t>Військовий збір</t>
  </si>
  <si>
    <t>Профсп. внески</t>
  </si>
  <si>
    <t>Разом:</t>
  </si>
  <si>
    <t>Утримано</t>
  </si>
  <si>
    <t>Сума до виплати</t>
  </si>
  <si>
    <t>Витяг з розрахунково-платіжної відомості</t>
  </si>
  <si>
    <t>жовтень 2021 року</t>
  </si>
  <si>
    <t>Управління інформаційної діяльності та комунікацій з громадськістю облдержадміністрації</t>
  </si>
  <si>
    <t>листопад 2021 року</t>
  </si>
  <si>
    <t>грудень 2021 року</t>
  </si>
  <si>
    <t>Начальник управління</t>
  </si>
  <si>
    <t xml:space="preserve">М.д. для виріш. соц.-побут. питань </t>
  </si>
  <si>
    <t>січень 2022 року</t>
  </si>
  <si>
    <t>Аванс</t>
  </si>
  <si>
    <t>лютий 2022 року</t>
  </si>
  <si>
    <t>коригування січень</t>
  </si>
  <si>
    <t>березень 2022 року</t>
  </si>
  <si>
    <t>Надбавка таємність</t>
  </si>
  <si>
    <t>Перераховано на потреби ЗСУ</t>
  </si>
  <si>
    <t>коригування лютий</t>
  </si>
  <si>
    <t>квітень 2022 року</t>
  </si>
  <si>
    <t>травень 2022 року</t>
  </si>
  <si>
    <t>Надбавка за таємність</t>
  </si>
  <si>
    <t>Відпускні</t>
  </si>
  <si>
    <t>Грошова допомога</t>
  </si>
  <si>
    <t>червень 2022 року</t>
  </si>
  <si>
    <t>липень 2022 року</t>
  </si>
  <si>
    <t>серпень 2022 року</t>
  </si>
  <si>
    <t>вересень 2022 року</t>
  </si>
  <si>
    <t>жовтень 2022 року</t>
  </si>
  <si>
    <t>листопад 2022 року</t>
  </si>
  <si>
    <t>грудень 2022 року</t>
  </si>
  <si>
    <t>премія</t>
  </si>
  <si>
    <t>вихідна допомога</t>
  </si>
  <si>
    <t>компенсація за невикористану відпустку</t>
  </si>
  <si>
    <t>Кухарчук Д.М.</t>
  </si>
  <si>
    <t>Стасько Р.Б.</t>
  </si>
  <si>
    <t>Матеріальна допомога</t>
  </si>
  <si>
    <t>Коригування за попередні місяці</t>
  </si>
  <si>
    <t>премія за щорічну оцінку</t>
  </si>
</sst>
</file>

<file path=xl/styles.xml><?xml version="1.0" encoding="utf-8"?>
<styleSheet xmlns="http://schemas.openxmlformats.org/spreadsheetml/2006/main">
  <numFmts count="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.0"/>
  </numFmts>
  <fonts count="5">
    <font>
      <sz val="10"/>
      <name val="Arial"/>
      <family val="0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2" fontId="1" fillId="0" borderId="6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2" fontId="1" fillId="0" borderId="1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22"/>
  <sheetViews>
    <sheetView workbookViewId="0" topLeftCell="A1">
      <selection activeCell="N9" sqref="N9"/>
    </sheetView>
  </sheetViews>
  <sheetFormatPr defaultColWidth="9.140625" defaultRowHeight="12.75"/>
  <cols>
    <col min="1" max="1" width="14.140625" style="1" customWidth="1"/>
    <col min="2" max="2" width="18.57421875" style="1" customWidth="1"/>
    <col min="3" max="3" width="15.28125" style="1" customWidth="1"/>
    <col min="4" max="4" width="12.421875" style="1" customWidth="1"/>
    <col min="5" max="5" width="7.28125" style="1" customWidth="1"/>
    <col min="6" max="6" width="9.7109375" style="1" customWidth="1"/>
    <col min="7" max="7" width="14.8515625" style="1" customWidth="1"/>
    <col min="8" max="8" width="11.140625" style="1" customWidth="1"/>
    <col min="9" max="9" width="8.7109375" style="1" customWidth="1"/>
    <col min="10" max="10" width="11.140625" style="1" customWidth="1"/>
    <col min="11" max="11" width="9.7109375" style="1" customWidth="1"/>
    <col min="12" max="12" width="9.28125" style="1" customWidth="1"/>
    <col min="13" max="13" width="8.7109375" style="1" customWidth="1"/>
    <col min="14" max="14" width="10.8515625" style="1" customWidth="1"/>
    <col min="15" max="15" width="8.140625" style="1" customWidth="1"/>
    <col min="16" max="16" width="9.8515625" style="1" customWidth="1"/>
    <col min="17" max="16384" width="18.57421875" style="1" customWidth="1"/>
  </cols>
  <sheetData>
    <row r="3" ht="15">
      <c r="A3" s="3" t="s">
        <v>23</v>
      </c>
    </row>
    <row r="4" ht="15">
      <c r="A4" s="4">
        <v>40452051</v>
      </c>
    </row>
    <row r="5" ht="18.75">
      <c r="D5" s="2" t="s">
        <v>21</v>
      </c>
    </row>
    <row r="6" ht="19.5" thickBot="1">
      <c r="D6" s="2" t="s">
        <v>22</v>
      </c>
    </row>
    <row r="7" spans="1:16" ht="18" customHeight="1">
      <c r="A7" s="24" t="s">
        <v>0</v>
      </c>
      <c r="B7" s="22" t="s">
        <v>8</v>
      </c>
      <c r="C7" s="22" t="s">
        <v>13</v>
      </c>
      <c r="D7" s="26" t="s">
        <v>14</v>
      </c>
      <c r="E7" s="26"/>
      <c r="F7" s="26"/>
      <c r="G7" s="26"/>
      <c r="H7" s="26"/>
      <c r="I7" s="26"/>
      <c r="J7" s="26"/>
      <c r="K7" s="26" t="s">
        <v>19</v>
      </c>
      <c r="L7" s="26"/>
      <c r="M7" s="26"/>
      <c r="N7" s="26"/>
      <c r="O7" s="26"/>
      <c r="P7" s="20" t="s">
        <v>20</v>
      </c>
    </row>
    <row r="8" spans="1:16" ht="30">
      <c r="A8" s="25"/>
      <c r="B8" s="23"/>
      <c r="C8" s="23"/>
      <c r="D8" s="6" t="s">
        <v>1</v>
      </c>
      <c r="E8" s="6" t="s">
        <v>2</v>
      </c>
      <c r="F8" s="6" t="s">
        <v>3</v>
      </c>
      <c r="G8" s="6" t="s">
        <v>4</v>
      </c>
      <c r="H8" s="6" t="s">
        <v>5</v>
      </c>
      <c r="I8" s="6" t="s">
        <v>6</v>
      </c>
      <c r="J8" s="6" t="s">
        <v>10</v>
      </c>
      <c r="K8" s="10" t="s">
        <v>15</v>
      </c>
      <c r="L8" s="6" t="s">
        <v>16</v>
      </c>
      <c r="M8" s="6" t="s">
        <v>17</v>
      </c>
      <c r="N8" s="6" t="s">
        <v>29</v>
      </c>
      <c r="O8" s="10" t="s">
        <v>18</v>
      </c>
      <c r="P8" s="21"/>
    </row>
    <row r="9" spans="1:16" ht="30">
      <c r="A9" s="12" t="s">
        <v>7</v>
      </c>
      <c r="B9" s="6" t="s">
        <v>9</v>
      </c>
      <c r="C9" s="6">
        <v>20</v>
      </c>
      <c r="D9" s="7">
        <v>7050</v>
      </c>
      <c r="E9" s="7">
        <v>600</v>
      </c>
      <c r="F9" s="7">
        <v>1269</v>
      </c>
      <c r="G9" s="7">
        <v>7050</v>
      </c>
      <c r="H9" s="7">
        <v>264.07</v>
      </c>
      <c r="I9" s="7">
        <v>0</v>
      </c>
      <c r="J9" s="7">
        <f>SUM(D9:I9)</f>
        <v>16233.07</v>
      </c>
      <c r="K9" s="7">
        <v>2921.95</v>
      </c>
      <c r="L9" s="7">
        <v>243.5</v>
      </c>
      <c r="M9" s="7">
        <v>162.33</v>
      </c>
      <c r="N9" s="7">
        <v>6000</v>
      </c>
      <c r="O9" s="7">
        <f>SUM(K9:N9)</f>
        <v>9327.779999999999</v>
      </c>
      <c r="P9" s="13">
        <v>6905.29</v>
      </c>
    </row>
    <row r="10" spans="1:16" ht="60">
      <c r="A10" s="12" t="s">
        <v>11</v>
      </c>
      <c r="B10" s="6" t="s">
        <v>12</v>
      </c>
      <c r="C10" s="6">
        <v>20</v>
      </c>
      <c r="D10" s="7">
        <v>9250</v>
      </c>
      <c r="E10" s="8">
        <v>600</v>
      </c>
      <c r="F10" s="9">
        <v>4625</v>
      </c>
      <c r="G10" s="7">
        <v>9250</v>
      </c>
      <c r="H10" s="7">
        <v>264.07</v>
      </c>
      <c r="I10" s="7">
        <v>0</v>
      </c>
      <c r="J10" s="7">
        <f>SUM(D10:I10)</f>
        <v>23989.07</v>
      </c>
      <c r="K10" s="7">
        <v>4318.03</v>
      </c>
      <c r="L10" s="7">
        <v>359.84</v>
      </c>
      <c r="M10" s="10">
        <v>239.89</v>
      </c>
      <c r="N10" s="7">
        <v>5000</v>
      </c>
      <c r="O10" s="7">
        <f>SUM(K10:N10)</f>
        <v>9917.76</v>
      </c>
      <c r="P10" s="17">
        <v>14071.31</v>
      </c>
    </row>
    <row r="11" spans="1:16" ht="15.75" thickBot="1">
      <c r="A11" s="14"/>
      <c r="B11" s="18" t="s">
        <v>18</v>
      </c>
      <c r="C11" s="15"/>
      <c r="D11" s="16">
        <f>SUM(D9:D10)</f>
        <v>16300</v>
      </c>
      <c r="E11" s="16">
        <f aca="true" t="shared" si="0" ref="E11:J11">SUM(E9:E10)</f>
        <v>1200</v>
      </c>
      <c r="F11" s="16">
        <f t="shared" si="0"/>
        <v>5894</v>
      </c>
      <c r="G11" s="16">
        <f t="shared" si="0"/>
        <v>16300</v>
      </c>
      <c r="H11" s="16">
        <f t="shared" si="0"/>
        <v>528.14</v>
      </c>
      <c r="I11" s="16">
        <f t="shared" si="0"/>
        <v>0</v>
      </c>
      <c r="J11" s="16">
        <f t="shared" si="0"/>
        <v>40222.14</v>
      </c>
      <c r="K11" s="16">
        <f aca="true" t="shared" si="1" ref="K11:P11">SUM(K9:K10)</f>
        <v>7239.98</v>
      </c>
      <c r="L11" s="16">
        <f t="shared" si="1"/>
        <v>603.3399999999999</v>
      </c>
      <c r="M11" s="16">
        <f t="shared" si="1"/>
        <v>402.22</v>
      </c>
      <c r="N11" s="16">
        <f t="shared" si="1"/>
        <v>11000</v>
      </c>
      <c r="O11" s="16">
        <f t="shared" si="1"/>
        <v>19245.54</v>
      </c>
      <c r="P11" s="16">
        <f t="shared" si="1"/>
        <v>20976.6</v>
      </c>
    </row>
    <row r="22" ht="15">
      <c r="N22" s="5"/>
    </row>
  </sheetData>
  <mergeCells count="6">
    <mergeCell ref="P7:P8"/>
    <mergeCell ref="C7:C8"/>
    <mergeCell ref="B7:B8"/>
    <mergeCell ref="A7:A8"/>
    <mergeCell ref="D7:J7"/>
    <mergeCell ref="K7:O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Q22"/>
  <sheetViews>
    <sheetView workbookViewId="0" topLeftCell="A1">
      <selection activeCell="B3" sqref="A1:IV16384"/>
    </sheetView>
  </sheetViews>
  <sheetFormatPr defaultColWidth="9.140625" defaultRowHeight="12.75"/>
  <cols>
    <col min="1" max="1" width="14.140625" style="1" customWidth="1"/>
    <col min="2" max="2" width="18.57421875" style="1" customWidth="1"/>
    <col min="3" max="3" width="14.421875" style="1" customWidth="1"/>
    <col min="4" max="4" width="12.140625" style="1" customWidth="1"/>
    <col min="5" max="5" width="7.140625" style="1" customWidth="1"/>
    <col min="6" max="6" width="9.421875" style="1" customWidth="1"/>
    <col min="7" max="8" width="16.28125" style="1" customWidth="1"/>
    <col min="9" max="9" width="12.140625" style="1" customWidth="1"/>
    <col min="10" max="10" width="9.7109375" style="1" customWidth="1"/>
    <col min="11" max="11" width="11.8515625" style="1" customWidth="1"/>
    <col min="12" max="12" width="9.7109375" style="1" customWidth="1"/>
    <col min="13" max="13" width="10.8515625" style="1" customWidth="1"/>
    <col min="14" max="14" width="9.7109375" style="1" customWidth="1"/>
    <col min="15" max="15" width="11.00390625" style="1" customWidth="1"/>
    <col min="16" max="16" width="9.140625" style="1" customWidth="1"/>
    <col min="17" max="17" width="12.57421875" style="1" customWidth="1"/>
    <col min="18" max="16384" width="18.57421875" style="1" customWidth="1"/>
  </cols>
  <sheetData>
    <row r="3" ht="15">
      <c r="A3" s="3" t="s">
        <v>23</v>
      </c>
    </row>
    <row r="4" ht="15">
      <c r="A4" s="4">
        <v>40452051</v>
      </c>
    </row>
    <row r="5" ht="18.75">
      <c r="D5" s="2" t="s">
        <v>21</v>
      </c>
    </row>
    <row r="6" ht="19.5" thickBot="1">
      <c r="D6" s="2" t="s">
        <v>42</v>
      </c>
    </row>
    <row r="7" spans="1:17" ht="18" customHeight="1">
      <c r="A7" s="24" t="s">
        <v>0</v>
      </c>
      <c r="B7" s="22" t="s">
        <v>8</v>
      </c>
      <c r="C7" s="22" t="s">
        <v>13</v>
      </c>
      <c r="D7" s="26" t="s">
        <v>14</v>
      </c>
      <c r="E7" s="26"/>
      <c r="F7" s="26"/>
      <c r="G7" s="26"/>
      <c r="H7" s="26"/>
      <c r="I7" s="26"/>
      <c r="J7" s="26"/>
      <c r="K7" s="26"/>
      <c r="L7" s="26" t="s">
        <v>19</v>
      </c>
      <c r="M7" s="26"/>
      <c r="N7" s="26"/>
      <c r="O7" s="26"/>
      <c r="P7" s="26"/>
      <c r="Q7" s="20" t="s">
        <v>20</v>
      </c>
    </row>
    <row r="8" spans="1:17" ht="30">
      <c r="A8" s="25"/>
      <c r="B8" s="23"/>
      <c r="C8" s="23"/>
      <c r="D8" s="6" t="s">
        <v>1</v>
      </c>
      <c r="E8" s="6" t="s">
        <v>2</v>
      </c>
      <c r="F8" s="6" t="s">
        <v>3</v>
      </c>
      <c r="G8" s="6" t="s">
        <v>4</v>
      </c>
      <c r="H8" s="6" t="s">
        <v>38</v>
      </c>
      <c r="I8" s="6" t="s">
        <v>5</v>
      </c>
      <c r="J8" s="6" t="s">
        <v>39</v>
      </c>
      <c r="K8" s="6" t="s">
        <v>10</v>
      </c>
      <c r="L8" s="10" t="s">
        <v>15</v>
      </c>
      <c r="M8" s="6" t="s">
        <v>16</v>
      </c>
      <c r="N8" s="6" t="s">
        <v>17</v>
      </c>
      <c r="O8" s="6" t="s">
        <v>29</v>
      </c>
      <c r="P8" s="10" t="s">
        <v>18</v>
      </c>
      <c r="Q8" s="21"/>
    </row>
    <row r="9" spans="1:17" ht="30">
      <c r="A9" s="12" t="s">
        <v>7</v>
      </c>
      <c r="B9" s="6" t="s">
        <v>26</v>
      </c>
      <c r="C9" s="6">
        <v>11</v>
      </c>
      <c r="D9" s="7">
        <v>5866.67</v>
      </c>
      <c r="E9" s="7">
        <v>314.29</v>
      </c>
      <c r="F9" s="7">
        <v>1232</v>
      </c>
      <c r="G9" s="7">
        <v>5866.67</v>
      </c>
      <c r="H9" s="7">
        <v>586.67</v>
      </c>
      <c r="I9" s="7">
        <v>129.38</v>
      </c>
      <c r="J9" s="7">
        <v>19660.68</v>
      </c>
      <c r="K9" s="7">
        <f>SUM(D9:J9)</f>
        <v>33656.36</v>
      </c>
      <c r="L9" s="7">
        <v>6058.14</v>
      </c>
      <c r="M9" s="7">
        <v>504.85</v>
      </c>
      <c r="N9" s="7">
        <v>336.56</v>
      </c>
      <c r="O9" s="7">
        <v>26756.81</v>
      </c>
      <c r="P9" s="7">
        <f>SUM(L9:O9)</f>
        <v>33656.36</v>
      </c>
      <c r="Q9" s="13">
        <f>K9-P9</f>
        <v>0</v>
      </c>
    </row>
    <row r="10" spans="1:17" ht="60">
      <c r="A10" s="12" t="s">
        <v>11</v>
      </c>
      <c r="B10" s="6" t="s">
        <v>12</v>
      </c>
      <c r="C10" s="6">
        <v>17</v>
      </c>
      <c r="D10" s="7">
        <v>7933.33</v>
      </c>
      <c r="E10" s="8">
        <v>485.71</v>
      </c>
      <c r="F10" s="9">
        <v>3966.67</v>
      </c>
      <c r="G10" s="7">
        <v>0</v>
      </c>
      <c r="H10" s="7">
        <v>0</v>
      </c>
      <c r="I10" s="7">
        <v>199.95</v>
      </c>
      <c r="J10" s="7">
        <v>2688.48</v>
      </c>
      <c r="K10" s="7">
        <f>SUM(D10:J10)</f>
        <v>15274.14</v>
      </c>
      <c r="L10" s="7">
        <v>2749.35</v>
      </c>
      <c r="M10" s="7">
        <v>229.11</v>
      </c>
      <c r="N10" s="10">
        <v>152.74</v>
      </c>
      <c r="O10" s="7">
        <v>5080.17</v>
      </c>
      <c r="P10" s="7">
        <f>SUM(L10:O10)</f>
        <v>8211.369999999999</v>
      </c>
      <c r="Q10" s="13">
        <f>K10-P10</f>
        <v>7062.77</v>
      </c>
    </row>
    <row r="11" spans="1:17" ht="15.75" thickBot="1">
      <c r="A11" s="14"/>
      <c r="B11" s="18" t="s">
        <v>18</v>
      </c>
      <c r="C11" s="15"/>
      <c r="D11" s="16">
        <f>SUM(D9:D10)</f>
        <v>13800</v>
      </c>
      <c r="E11" s="16">
        <f aca="true" t="shared" si="0" ref="E11:Q11">SUM(E9:E10)</f>
        <v>800</v>
      </c>
      <c r="F11" s="16">
        <f t="shared" si="0"/>
        <v>5198.67</v>
      </c>
      <c r="G11" s="16">
        <f t="shared" si="0"/>
        <v>5866.67</v>
      </c>
      <c r="H11" s="16">
        <f t="shared" si="0"/>
        <v>586.67</v>
      </c>
      <c r="I11" s="16">
        <f t="shared" si="0"/>
        <v>329.33</v>
      </c>
      <c r="J11" s="16">
        <f t="shared" si="0"/>
        <v>22349.16</v>
      </c>
      <c r="K11" s="16">
        <f t="shared" si="0"/>
        <v>48930.5</v>
      </c>
      <c r="L11" s="16">
        <f t="shared" si="0"/>
        <v>8807.49</v>
      </c>
      <c r="M11" s="16">
        <f t="shared" si="0"/>
        <v>733.96</v>
      </c>
      <c r="N11" s="16">
        <f t="shared" si="0"/>
        <v>489.3</v>
      </c>
      <c r="O11" s="16">
        <f t="shared" si="0"/>
        <v>31836.980000000003</v>
      </c>
      <c r="P11" s="16">
        <f t="shared" si="0"/>
        <v>41867.729999999996</v>
      </c>
      <c r="Q11" s="16">
        <f t="shared" si="0"/>
        <v>7062.77</v>
      </c>
    </row>
    <row r="22" ht="15">
      <c r="O22" s="5"/>
    </row>
  </sheetData>
  <mergeCells count="6">
    <mergeCell ref="L7:P7"/>
    <mergeCell ref="Q7:Q8"/>
    <mergeCell ref="A7:A8"/>
    <mergeCell ref="B7:B8"/>
    <mergeCell ref="C7:C8"/>
    <mergeCell ref="D7:K7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3:S22"/>
  <sheetViews>
    <sheetView workbookViewId="0" topLeftCell="C1">
      <selection activeCell="J11" sqref="J11:K11"/>
    </sheetView>
  </sheetViews>
  <sheetFormatPr defaultColWidth="9.140625" defaultRowHeight="12.75"/>
  <cols>
    <col min="1" max="1" width="14.140625" style="1" customWidth="1"/>
    <col min="2" max="2" width="18.57421875" style="1" customWidth="1"/>
    <col min="3" max="3" width="14.421875" style="1" customWidth="1"/>
    <col min="4" max="4" width="12.140625" style="1" customWidth="1"/>
    <col min="5" max="5" width="7.140625" style="1" customWidth="1"/>
    <col min="6" max="6" width="9.421875" style="1" customWidth="1"/>
    <col min="7" max="8" width="16.28125" style="1" customWidth="1"/>
    <col min="9" max="11" width="12.140625" style="1" customWidth="1"/>
    <col min="12" max="12" width="9.7109375" style="1" customWidth="1"/>
    <col min="13" max="13" width="11.8515625" style="1" customWidth="1"/>
    <col min="14" max="14" width="9.7109375" style="1" customWidth="1"/>
    <col min="15" max="15" width="10.8515625" style="1" customWidth="1"/>
    <col min="16" max="16" width="9.7109375" style="1" customWidth="1"/>
    <col min="17" max="17" width="11.00390625" style="1" customWidth="1"/>
    <col min="18" max="18" width="9.140625" style="1" customWidth="1"/>
    <col min="19" max="19" width="12.57421875" style="1" customWidth="1"/>
    <col min="20" max="16384" width="18.57421875" style="1" customWidth="1"/>
  </cols>
  <sheetData>
    <row r="3" ht="15">
      <c r="A3" s="3" t="s">
        <v>23</v>
      </c>
    </row>
    <row r="4" ht="15">
      <c r="A4" s="4">
        <v>40452051</v>
      </c>
    </row>
    <row r="5" ht="18.75">
      <c r="D5" s="2" t="s">
        <v>21</v>
      </c>
    </row>
    <row r="6" ht="19.5" thickBot="1">
      <c r="D6" s="2" t="s">
        <v>43</v>
      </c>
    </row>
    <row r="7" spans="1:19" ht="18" customHeight="1">
      <c r="A7" s="24" t="s">
        <v>0</v>
      </c>
      <c r="B7" s="22" t="s">
        <v>8</v>
      </c>
      <c r="C7" s="22" t="s">
        <v>13</v>
      </c>
      <c r="D7" s="26" t="s">
        <v>14</v>
      </c>
      <c r="E7" s="26"/>
      <c r="F7" s="26"/>
      <c r="G7" s="26"/>
      <c r="H7" s="26"/>
      <c r="I7" s="26"/>
      <c r="J7" s="26"/>
      <c r="K7" s="26"/>
      <c r="L7" s="26"/>
      <c r="M7" s="26"/>
      <c r="N7" s="26" t="s">
        <v>19</v>
      </c>
      <c r="O7" s="26"/>
      <c r="P7" s="26"/>
      <c r="Q7" s="26"/>
      <c r="R7" s="26"/>
      <c r="S7" s="20" t="s">
        <v>20</v>
      </c>
    </row>
    <row r="8" spans="1:19" ht="75">
      <c r="A8" s="25"/>
      <c r="B8" s="23"/>
      <c r="C8" s="23"/>
      <c r="D8" s="6" t="s">
        <v>1</v>
      </c>
      <c r="E8" s="6" t="s">
        <v>2</v>
      </c>
      <c r="F8" s="6" t="s">
        <v>3</v>
      </c>
      <c r="G8" s="6" t="s">
        <v>4</v>
      </c>
      <c r="H8" s="6" t="s">
        <v>38</v>
      </c>
      <c r="I8" s="6" t="s">
        <v>5</v>
      </c>
      <c r="J8" s="6" t="s">
        <v>48</v>
      </c>
      <c r="K8" s="6" t="s">
        <v>49</v>
      </c>
      <c r="L8" s="6" t="s">
        <v>50</v>
      </c>
      <c r="M8" s="6" t="s">
        <v>10</v>
      </c>
      <c r="N8" s="10" t="s">
        <v>15</v>
      </c>
      <c r="O8" s="6" t="s">
        <v>16</v>
      </c>
      <c r="P8" s="6" t="s">
        <v>17</v>
      </c>
      <c r="Q8" s="6" t="s">
        <v>29</v>
      </c>
      <c r="R8" s="10" t="s">
        <v>18</v>
      </c>
      <c r="S8" s="21"/>
    </row>
    <row r="9" spans="1:19" ht="30">
      <c r="A9" s="12" t="s">
        <v>7</v>
      </c>
      <c r="B9" s="6" t="s">
        <v>26</v>
      </c>
      <c r="C9" s="6">
        <v>14</v>
      </c>
      <c r="D9" s="19">
        <v>6817.39</v>
      </c>
      <c r="E9" s="7">
        <v>365.22</v>
      </c>
      <c r="F9" s="7">
        <v>1431.65</v>
      </c>
      <c r="G9" s="7">
        <v>6817.39</v>
      </c>
      <c r="H9" s="7">
        <v>681.74</v>
      </c>
      <c r="I9" s="7">
        <v>253.22</v>
      </c>
      <c r="J9" s="7"/>
      <c r="K9" s="7"/>
      <c r="L9" s="7"/>
      <c r="M9" s="7">
        <f>SUM(D9:L9)</f>
        <v>16366.61</v>
      </c>
      <c r="N9" s="7">
        <v>2945.99</v>
      </c>
      <c r="O9" s="7">
        <v>245.5</v>
      </c>
      <c r="P9" s="7">
        <v>163.67</v>
      </c>
      <c r="Q9" s="7">
        <v>2000</v>
      </c>
      <c r="R9" s="7">
        <f>SUM(N9:Q9)</f>
        <v>5355.16</v>
      </c>
      <c r="S9" s="13">
        <f>M9-R9</f>
        <v>11011.45</v>
      </c>
    </row>
    <row r="10" spans="1:19" ht="60">
      <c r="A10" s="12" t="s">
        <v>11</v>
      </c>
      <c r="B10" s="6" t="s">
        <v>12</v>
      </c>
      <c r="C10" s="6">
        <v>7</v>
      </c>
      <c r="D10" s="19">
        <v>2982.61</v>
      </c>
      <c r="E10" s="8">
        <v>279.71</v>
      </c>
      <c r="F10" s="9">
        <v>1491.31</v>
      </c>
      <c r="G10" s="7"/>
      <c r="H10" s="7"/>
      <c r="I10" s="7">
        <v>126.61</v>
      </c>
      <c r="J10" s="7">
        <v>19600</v>
      </c>
      <c r="K10" s="7">
        <v>15590.7</v>
      </c>
      <c r="L10" s="7">
        <v>45532.8</v>
      </c>
      <c r="M10" s="7">
        <f>SUM(D10:L10)</f>
        <v>85603.74</v>
      </c>
      <c r="N10" s="7">
        <v>15408.67</v>
      </c>
      <c r="O10" s="7">
        <v>1284.06</v>
      </c>
      <c r="P10" s="7">
        <v>0</v>
      </c>
      <c r="Q10" s="7">
        <v>0</v>
      </c>
      <c r="R10" s="7">
        <f>SUM(N10:Q10)</f>
        <v>16692.73</v>
      </c>
      <c r="S10" s="13">
        <f>M10-R10</f>
        <v>68911.01000000001</v>
      </c>
    </row>
    <row r="11" spans="1:19" ht="15.75" thickBot="1">
      <c r="A11" s="14"/>
      <c r="B11" s="18" t="s">
        <v>18</v>
      </c>
      <c r="C11" s="15"/>
      <c r="D11" s="16">
        <f>SUM(D9:D10)</f>
        <v>9800</v>
      </c>
      <c r="E11" s="16">
        <f aca="true" t="shared" si="0" ref="E11:S11">SUM(E9:E10)</f>
        <v>644.9300000000001</v>
      </c>
      <c r="F11" s="16">
        <f t="shared" si="0"/>
        <v>2922.96</v>
      </c>
      <c r="G11" s="16">
        <f t="shared" si="0"/>
        <v>6817.39</v>
      </c>
      <c r="H11" s="16">
        <f t="shared" si="0"/>
        <v>681.74</v>
      </c>
      <c r="I11" s="16">
        <f t="shared" si="0"/>
        <v>379.83</v>
      </c>
      <c r="J11" s="16">
        <f t="shared" si="0"/>
        <v>19600</v>
      </c>
      <c r="K11" s="16">
        <f t="shared" si="0"/>
        <v>15590.7</v>
      </c>
      <c r="L11" s="16">
        <f t="shared" si="0"/>
        <v>45532.8</v>
      </c>
      <c r="M11" s="16">
        <f t="shared" si="0"/>
        <v>101970.35</v>
      </c>
      <c r="N11" s="16">
        <f t="shared" si="0"/>
        <v>18354.66</v>
      </c>
      <c r="O11" s="16">
        <f t="shared" si="0"/>
        <v>1529.56</v>
      </c>
      <c r="P11" s="16">
        <f t="shared" si="0"/>
        <v>163.67</v>
      </c>
      <c r="Q11" s="16">
        <f t="shared" si="0"/>
        <v>2000</v>
      </c>
      <c r="R11" s="16">
        <f t="shared" si="0"/>
        <v>22047.89</v>
      </c>
      <c r="S11" s="16">
        <f t="shared" si="0"/>
        <v>79922.46</v>
      </c>
    </row>
    <row r="22" ht="15">
      <c r="Q22" s="5"/>
    </row>
  </sheetData>
  <mergeCells count="6">
    <mergeCell ref="N7:R7"/>
    <mergeCell ref="S7:S8"/>
    <mergeCell ref="A7:A8"/>
    <mergeCell ref="B7:B8"/>
    <mergeCell ref="C7:C8"/>
    <mergeCell ref="D7:M7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3:Q22"/>
  <sheetViews>
    <sheetView workbookViewId="0" topLeftCell="A1">
      <selection activeCell="O11" sqref="O11"/>
    </sheetView>
  </sheetViews>
  <sheetFormatPr defaultColWidth="9.140625" defaultRowHeight="12.75"/>
  <cols>
    <col min="1" max="1" width="14.140625" style="1" customWidth="1"/>
    <col min="2" max="2" width="18.57421875" style="1" customWidth="1"/>
    <col min="3" max="3" width="14.421875" style="1" customWidth="1"/>
    <col min="4" max="4" width="12.140625" style="1" customWidth="1"/>
    <col min="5" max="5" width="7.140625" style="1" customWidth="1"/>
    <col min="6" max="6" width="9.421875" style="1" customWidth="1"/>
    <col min="7" max="8" width="16.28125" style="1" customWidth="1"/>
    <col min="9" max="10" width="12.140625" style="1" customWidth="1"/>
    <col min="11" max="11" width="11.8515625" style="1" customWidth="1"/>
    <col min="12" max="12" width="9.7109375" style="1" customWidth="1"/>
    <col min="13" max="13" width="10.8515625" style="1" customWidth="1"/>
    <col min="14" max="14" width="9.7109375" style="1" customWidth="1"/>
    <col min="15" max="15" width="11.00390625" style="1" customWidth="1"/>
    <col min="16" max="16" width="9.140625" style="1" customWidth="1"/>
    <col min="17" max="17" width="12.57421875" style="1" customWidth="1"/>
    <col min="18" max="16384" width="18.57421875" style="1" customWidth="1"/>
  </cols>
  <sheetData>
    <row r="3" ht="15">
      <c r="A3" s="3" t="s">
        <v>23</v>
      </c>
    </row>
    <row r="4" ht="15">
      <c r="A4" s="4">
        <v>40452051</v>
      </c>
    </row>
    <row r="5" ht="18.75">
      <c r="D5" s="2" t="s">
        <v>21</v>
      </c>
    </row>
    <row r="6" ht="19.5" thickBot="1">
      <c r="D6" s="2" t="s">
        <v>44</v>
      </c>
    </row>
    <row r="7" spans="1:17" ht="18" customHeight="1">
      <c r="A7" s="24" t="s">
        <v>0</v>
      </c>
      <c r="B7" s="22" t="s">
        <v>8</v>
      </c>
      <c r="C7" s="22" t="s">
        <v>13</v>
      </c>
      <c r="D7" s="26" t="s">
        <v>14</v>
      </c>
      <c r="E7" s="26"/>
      <c r="F7" s="26"/>
      <c r="G7" s="26"/>
      <c r="H7" s="26"/>
      <c r="I7" s="26"/>
      <c r="J7" s="26"/>
      <c r="K7" s="26"/>
      <c r="L7" s="26" t="s">
        <v>19</v>
      </c>
      <c r="M7" s="26"/>
      <c r="N7" s="26"/>
      <c r="O7" s="26"/>
      <c r="P7" s="26"/>
      <c r="Q7" s="20" t="s">
        <v>20</v>
      </c>
    </row>
    <row r="8" spans="1:17" ht="30">
      <c r="A8" s="25"/>
      <c r="B8" s="23"/>
      <c r="C8" s="23"/>
      <c r="D8" s="6" t="s">
        <v>1</v>
      </c>
      <c r="E8" s="6" t="s">
        <v>2</v>
      </c>
      <c r="F8" s="6" t="s">
        <v>3</v>
      </c>
      <c r="G8" s="6" t="s">
        <v>4</v>
      </c>
      <c r="H8" s="6" t="s">
        <v>38</v>
      </c>
      <c r="I8" s="6" t="s">
        <v>5</v>
      </c>
      <c r="J8" s="6" t="s">
        <v>48</v>
      </c>
      <c r="K8" s="6" t="s">
        <v>10</v>
      </c>
      <c r="L8" s="10" t="s">
        <v>15</v>
      </c>
      <c r="M8" s="6" t="s">
        <v>16</v>
      </c>
      <c r="N8" s="6" t="s">
        <v>17</v>
      </c>
      <c r="O8" s="6" t="s">
        <v>29</v>
      </c>
      <c r="P8" s="10" t="s">
        <v>18</v>
      </c>
      <c r="Q8" s="21"/>
    </row>
    <row r="9" spans="1:17" ht="30">
      <c r="A9" s="12" t="s">
        <v>7</v>
      </c>
      <c r="B9" s="6" t="s">
        <v>26</v>
      </c>
      <c r="C9" s="6">
        <v>22</v>
      </c>
      <c r="D9" s="19">
        <v>11200</v>
      </c>
      <c r="E9" s="7">
        <v>600</v>
      </c>
      <c r="F9" s="7">
        <v>2352</v>
      </c>
      <c r="G9" s="7">
        <v>11200</v>
      </c>
      <c r="H9" s="7">
        <v>1120</v>
      </c>
      <c r="I9" s="7">
        <v>416</v>
      </c>
      <c r="J9" s="7">
        <v>11200</v>
      </c>
      <c r="K9" s="7">
        <f>SUM(D9:J9)</f>
        <v>38088</v>
      </c>
      <c r="L9" s="7">
        <v>6855.84</v>
      </c>
      <c r="M9" s="7">
        <v>571.32</v>
      </c>
      <c r="N9" s="7">
        <v>380.88</v>
      </c>
      <c r="O9" s="7">
        <v>10959.02</v>
      </c>
      <c r="P9" s="7">
        <f>SUM(L9:O9)</f>
        <v>18767.06</v>
      </c>
      <c r="Q9" s="13">
        <f>K9-P9</f>
        <v>19320.94</v>
      </c>
    </row>
    <row r="10" spans="1:17" ht="60">
      <c r="A10" s="12" t="s">
        <v>51</v>
      </c>
      <c r="B10" s="6" t="s">
        <v>12</v>
      </c>
      <c r="C10" s="6">
        <v>22</v>
      </c>
      <c r="D10" s="19">
        <v>9800</v>
      </c>
      <c r="E10" s="8">
        <v>700</v>
      </c>
      <c r="F10" s="9">
        <v>4900</v>
      </c>
      <c r="G10" s="7">
        <v>0</v>
      </c>
      <c r="H10" s="7">
        <v>0</v>
      </c>
      <c r="I10" s="7">
        <v>416</v>
      </c>
      <c r="J10" s="7"/>
      <c r="K10" s="7">
        <f>SUM(D10:J10)</f>
        <v>15816</v>
      </c>
      <c r="L10" s="7">
        <v>2846.88</v>
      </c>
      <c r="M10" s="7">
        <v>237.24</v>
      </c>
      <c r="N10" s="10">
        <v>0</v>
      </c>
      <c r="O10" s="7">
        <v>5000</v>
      </c>
      <c r="P10" s="7">
        <f>SUM(L10:O10)</f>
        <v>8084.12</v>
      </c>
      <c r="Q10" s="13">
        <f>K10-P10</f>
        <v>7731.88</v>
      </c>
    </row>
    <row r="11" spans="1:17" ht="15.75" thickBot="1">
      <c r="A11" s="14"/>
      <c r="B11" s="18" t="s">
        <v>18</v>
      </c>
      <c r="C11" s="15"/>
      <c r="D11" s="16">
        <f>SUM(D9:D10)</f>
        <v>21000</v>
      </c>
      <c r="E11" s="16">
        <f aca="true" t="shared" si="0" ref="E11:Q11">SUM(E9:E10)</f>
        <v>1300</v>
      </c>
      <c r="F11" s="16">
        <f t="shared" si="0"/>
        <v>7252</v>
      </c>
      <c r="G11" s="16">
        <f t="shared" si="0"/>
        <v>11200</v>
      </c>
      <c r="H11" s="16">
        <f t="shared" si="0"/>
        <v>1120</v>
      </c>
      <c r="I11" s="16">
        <f t="shared" si="0"/>
        <v>832</v>
      </c>
      <c r="J11" s="16">
        <f t="shared" si="0"/>
        <v>11200</v>
      </c>
      <c r="K11" s="16">
        <f t="shared" si="0"/>
        <v>53904</v>
      </c>
      <c r="L11" s="16">
        <f t="shared" si="0"/>
        <v>9702.720000000001</v>
      </c>
      <c r="M11" s="16">
        <f t="shared" si="0"/>
        <v>808.5600000000001</v>
      </c>
      <c r="N11" s="16">
        <f t="shared" si="0"/>
        <v>380.88</v>
      </c>
      <c r="O11" s="16">
        <f t="shared" si="0"/>
        <v>15959.02</v>
      </c>
      <c r="P11" s="16">
        <f t="shared" si="0"/>
        <v>26851.18</v>
      </c>
      <c r="Q11" s="16">
        <f t="shared" si="0"/>
        <v>27052.82</v>
      </c>
    </row>
    <row r="22" ht="15">
      <c r="O22" s="5"/>
    </row>
  </sheetData>
  <mergeCells count="6">
    <mergeCell ref="L7:P7"/>
    <mergeCell ref="Q7:Q8"/>
    <mergeCell ref="A7:A8"/>
    <mergeCell ref="B7:B8"/>
    <mergeCell ref="C7:C8"/>
    <mergeCell ref="D7:K7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3:Q22"/>
  <sheetViews>
    <sheetView workbookViewId="0" topLeftCell="B1">
      <selection activeCell="D24" sqref="D24"/>
    </sheetView>
  </sheetViews>
  <sheetFormatPr defaultColWidth="9.140625" defaultRowHeight="12.75"/>
  <cols>
    <col min="1" max="1" width="14.140625" style="1" customWidth="1"/>
    <col min="2" max="2" width="18.57421875" style="1" customWidth="1"/>
    <col min="3" max="3" width="14.421875" style="1" customWidth="1"/>
    <col min="4" max="4" width="12.140625" style="1" customWidth="1"/>
    <col min="5" max="5" width="7.140625" style="1" customWidth="1"/>
    <col min="6" max="6" width="9.421875" style="1" customWidth="1"/>
    <col min="7" max="8" width="16.28125" style="1" customWidth="1"/>
    <col min="9" max="9" width="12.140625" style="1" customWidth="1"/>
    <col min="10" max="10" width="9.7109375" style="1" customWidth="1"/>
    <col min="11" max="11" width="11.8515625" style="1" customWidth="1"/>
    <col min="12" max="12" width="9.7109375" style="1" customWidth="1"/>
    <col min="13" max="13" width="10.8515625" style="1" customWidth="1"/>
    <col min="14" max="14" width="9.7109375" style="1" customWidth="1"/>
    <col min="15" max="15" width="11.00390625" style="1" customWidth="1"/>
    <col min="16" max="16" width="9.140625" style="1" customWidth="1"/>
    <col min="17" max="17" width="12.57421875" style="1" customWidth="1"/>
    <col min="18" max="16384" width="18.57421875" style="1" customWidth="1"/>
  </cols>
  <sheetData>
    <row r="3" ht="15">
      <c r="A3" s="3" t="s">
        <v>23</v>
      </c>
    </row>
    <row r="4" ht="15">
      <c r="A4" s="4">
        <v>40452051</v>
      </c>
    </row>
    <row r="5" ht="18.75">
      <c r="D5" s="2" t="s">
        <v>21</v>
      </c>
    </row>
    <row r="6" ht="19.5" thickBot="1">
      <c r="D6" s="2" t="s">
        <v>45</v>
      </c>
    </row>
    <row r="7" spans="1:17" ht="18" customHeight="1">
      <c r="A7" s="24" t="s">
        <v>0</v>
      </c>
      <c r="B7" s="22" t="s">
        <v>8</v>
      </c>
      <c r="C7" s="22" t="s">
        <v>13</v>
      </c>
      <c r="D7" s="26" t="s">
        <v>14</v>
      </c>
      <c r="E7" s="26"/>
      <c r="F7" s="26"/>
      <c r="G7" s="26"/>
      <c r="H7" s="26"/>
      <c r="I7" s="26"/>
      <c r="J7" s="26"/>
      <c r="K7" s="26"/>
      <c r="L7" s="26" t="s">
        <v>19</v>
      </c>
      <c r="M7" s="26"/>
      <c r="N7" s="26"/>
      <c r="O7" s="26"/>
      <c r="P7" s="26"/>
      <c r="Q7" s="20" t="s">
        <v>20</v>
      </c>
    </row>
    <row r="8" spans="1:17" ht="30">
      <c r="A8" s="25"/>
      <c r="B8" s="23"/>
      <c r="C8" s="23"/>
      <c r="D8" s="6" t="s">
        <v>1</v>
      </c>
      <c r="E8" s="6" t="s">
        <v>2</v>
      </c>
      <c r="F8" s="6" t="s">
        <v>3</v>
      </c>
      <c r="G8" s="6" t="s">
        <v>4</v>
      </c>
      <c r="H8" s="6" t="s">
        <v>38</v>
      </c>
      <c r="I8" s="6" t="s">
        <v>5</v>
      </c>
      <c r="J8" s="6" t="s">
        <v>39</v>
      </c>
      <c r="K8" s="6" t="s">
        <v>10</v>
      </c>
      <c r="L8" s="10" t="s">
        <v>15</v>
      </c>
      <c r="M8" s="6" t="s">
        <v>16</v>
      </c>
      <c r="N8" s="6" t="s">
        <v>17</v>
      </c>
      <c r="O8" s="6" t="s">
        <v>29</v>
      </c>
      <c r="P8" s="10" t="s">
        <v>18</v>
      </c>
      <c r="Q8" s="21"/>
    </row>
    <row r="9" spans="1:17" ht="30">
      <c r="A9" s="12" t="s">
        <v>7</v>
      </c>
      <c r="B9" s="6" t="s">
        <v>26</v>
      </c>
      <c r="C9" s="6">
        <v>21</v>
      </c>
      <c r="D9" s="19">
        <v>11200</v>
      </c>
      <c r="E9" s="7">
        <v>600</v>
      </c>
      <c r="F9" s="7">
        <v>2352</v>
      </c>
      <c r="G9" s="7">
        <v>11200</v>
      </c>
      <c r="H9" s="7">
        <v>1120</v>
      </c>
      <c r="I9" s="7">
        <v>416</v>
      </c>
      <c r="J9" s="7"/>
      <c r="K9" s="7">
        <f>SUM(D9:J9)</f>
        <v>26888</v>
      </c>
      <c r="L9" s="7">
        <v>4839.84</v>
      </c>
      <c r="M9" s="7">
        <v>403.32</v>
      </c>
      <c r="N9" s="7">
        <v>268.88</v>
      </c>
      <c r="O9" s="7">
        <v>7000</v>
      </c>
      <c r="P9" s="7">
        <f>SUM(L9:O9)</f>
        <v>12512.04</v>
      </c>
      <c r="Q9" s="13">
        <f>K9-P9</f>
        <v>14375.96</v>
      </c>
    </row>
    <row r="10" spans="1:17" ht="60">
      <c r="A10" s="12" t="s">
        <v>52</v>
      </c>
      <c r="B10" s="6" t="s">
        <v>12</v>
      </c>
      <c r="C10" s="6">
        <v>20</v>
      </c>
      <c r="D10" s="19">
        <v>9333.33</v>
      </c>
      <c r="E10" s="8">
        <v>476.19</v>
      </c>
      <c r="F10" s="9">
        <v>4666.67</v>
      </c>
      <c r="G10" s="7"/>
      <c r="H10" s="7"/>
      <c r="I10" s="7">
        <v>396.19</v>
      </c>
      <c r="J10" s="7"/>
      <c r="K10" s="7">
        <f>SUM(D10:J10)</f>
        <v>14872.380000000001</v>
      </c>
      <c r="L10" s="7">
        <v>2677.03</v>
      </c>
      <c r="M10" s="7">
        <v>223.09</v>
      </c>
      <c r="N10" s="10">
        <v>0</v>
      </c>
      <c r="O10" s="7">
        <v>5000</v>
      </c>
      <c r="P10" s="7">
        <f>SUM(L10:O10)</f>
        <v>7900.120000000001</v>
      </c>
      <c r="Q10" s="13">
        <f>K10-P10</f>
        <v>6972.26</v>
      </c>
    </row>
    <row r="11" spans="1:17" ht="15.75" thickBot="1">
      <c r="A11" s="14"/>
      <c r="B11" s="18" t="s">
        <v>18</v>
      </c>
      <c r="C11" s="15"/>
      <c r="D11" s="16">
        <f>SUM(D9:D10)</f>
        <v>20533.33</v>
      </c>
      <c r="E11" s="16">
        <f aca="true" t="shared" si="0" ref="E11:Q11">SUM(E9:E10)</f>
        <v>1076.19</v>
      </c>
      <c r="F11" s="16">
        <f t="shared" si="0"/>
        <v>7018.67</v>
      </c>
      <c r="G11" s="16">
        <f t="shared" si="0"/>
        <v>11200</v>
      </c>
      <c r="H11" s="16">
        <f t="shared" si="0"/>
        <v>1120</v>
      </c>
      <c r="I11" s="16">
        <f t="shared" si="0"/>
        <v>812.19</v>
      </c>
      <c r="J11" s="16">
        <f t="shared" si="0"/>
        <v>0</v>
      </c>
      <c r="K11" s="16">
        <f t="shared" si="0"/>
        <v>41760.380000000005</v>
      </c>
      <c r="L11" s="16">
        <f t="shared" si="0"/>
        <v>7516.870000000001</v>
      </c>
      <c r="M11" s="16">
        <f t="shared" si="0"/>
        <v>626.41</v>
      </c>
      <c r="N11" s="16">
        <f t="shared" si="0"/>
        <v>268.88</v>
      </c>
      <c r="O11" s="16">
        <f t="shared" si="0"/>
        <v>12000</v>
      </c>
      <c r="P11" s="16">
        <f t="shared" si="0"/>
        <v>20412.160000000003</v>
      </c>
      <c r="Q11" s="16">
        <f t="shared" si="0"/>
        <v>21348.22</v>
      </c>
    </row>
    <row r="22" ht="15">
      <c r="O22" s="5"/>
    </row>
  </sheetData>
  <mergeCells count="6">
    <mergeCell ref="L7:P7"/>
    <mergeCell ref="Q7:Q8"/>
    <mergeCell ref="A7:A8"/>
    <mergeCell ref="B7:B8"/>
    <mergeCell ref="C7:C8"/>
    <mergeCell ref="D7:K7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3:R22"/>
  <sheetViews>
    <sheetView workbookViewId="0" topLeftCell="A1">
      <selection activeCell="K8" sqref="K8"/>
    </sheetView>
  </sheetViews>
  <sheetFormatPr defaultColWidth="9.140625" defaultRowHeight="12.75"/>
  <cols>
    <col min="1" max="1" width="14.140625" style="1" customWidth="1"/>
    <col min="2" max="2" width="18.57421875" style="1" customWidth="1"/>
    <col min="3" max="3" width="14.421875" style="1" customWidth="1"/>
    <col min="4" max="4" width="12.140625" style="1" customWidth="1"/>
    <col min="5" max="5" width="7.140625" style="1" customWidth="1"/>
    <col min="6" max="6" width="9.421875" style="1" customWidth="1"/>
    <col min="7" max="8" width="16.28125" style="1" customWidth="1"/>
    <col min="9" max="9" width="12.140625" style="1" customWidth="1"/>
    <col min="10" max="11" width="12.7109375" style="1" customWidth="1"/>
    <col min="12" max="12" width="11.8515625" style="1" customWidth="1"/>
    <col min="13" max="13" width="9.7109375" style="1" customWidth="1"/>
    <col min="14" max="14" width="10.8515625" style="1" customWidth="1"/>
    <col min="15" max="15" width="9.7109375" style="1" customWidth="1"/>
    <col min="16" max="16" width="11.00390625" style="1" customWidth="1"/>
    <col min="17" max="17" width="9.140625" style="1" customWidth="1"/>
    <col min="18" max="18" width="12.57421875" style="1" customWidth="1"/>
    <col min="19" max="16384" width="18.57421875" style="1" customWidth="1"/>
  </cols>
  <sheetData>
    <row r="3" ht="15">
      <c r="A3" s="3" t="s">
        <v>23</v>
      </c>
    </row>
    <row r="4" ht="15">
      <c r="A4" s="4">
        <v>40452051</v>
      </c>
    </row>
    <row r="5" ht="18.75">
      <c r="D5" s="2" t="s">
        <v>21</v>
      </c>
    </row>
    <row r="6" ht="19.5" thickBot="1">
      <c r="D6" s="2" t="s">
        <v>46</v>
      </c>
    </row>
    <row r="7" spans="1:18" ht="18" customHeight="1">
      <c r="A7" s="24" t="s">
        <v>0</v>
      </c>
      <c r="B7" s="22" t="s">
        <v>8</v>
      </c>
      <c r="C7" s="22" t="s">
        <v>13</v>
      </c>
      <c r="D7" s="26" t="s">
        <v>14</v>
      </c>
      <c r="E7" s="26"/>
      <c r="F7" s="26"/>
      <c r="G7" s="26"/>
      <c r="H7" s="26"/>
      <c r="I7" s="26"/>
      <c r="J7" s="26"/>
      <c r="K7" s="26"/>
      <c r="L7" s="26"/>
      <c r="M7" s="26" t="s">
        <v>19</v>
      </c>
      <c r="N7" s="26"/>
      <c r="O7" s="26"/>
      <c r="P7" s="26"/>
      <c r="Q7" s="26"/>
      <c r="R7" s="20" t="s">
        <v>20</v>
      </c>
    </row>
    <row r="8" spans="1:18" ht="45">
      <c r="A8" s="25"/>
      <c r="B8" s="23"/>
      <c r="C8" s="23"/>
      <c r="D8" s="6" t="s">
        <v>1</v>
      </c>
      <c r="E8" s="6" t="s">
        <v>2</v>
      </c>
      <c r="F8" s="6" t="s">
        <v>3</v>
      </c>
      <c r="G8" s="6" t="s">
        <v>4</v>
      </c>
      <c r="H8" s="6" t="s">
        <v>38</v>
      </c>
      <c r="I8" s="6" t="s">
        <v>5</v>
      </c>
      <c r="J8" s="6" t="s">
        <v>53</v>
      </c>
      <c r="K8" s="6" t="s">
        <v>54</v>
      </c>
      <c r="L8" s="6" t="s">
        <v>10</v>
      </c>
      <c r="M8" s="10" t="s">
        <v>15</v>
      </c>
      <c r="N8" s="6" t="s">
        <v>16</v>
      </c>
      <c r="O8" s="6" t="s">
        <v>17</v>
      </c>
      <c r="P8" s="6" t="s">
        <v>29</v>
      </c>
      <c r="Q8" s="10" t="s">
        <v>18</v>
      </c>
      <c r="R8" s="21"/>
    </row>
    <row r="9" spans="1:18" ht="30">
      <c r="A9" s="12" t="s">
        <v>7</v>
      </c>
      <c r="B9" s="6" t="s">
        <v>26</v>
      </c>
      <c r="C9" s="6">
        <v>22</v>
      </c>
      <c r="D9" s="19">
        <v>11200</v>
      </c>
      <c r="E9" s="7">
        <v>700</v>
      </c>
      <c r="F9" s="7">
        <v>2397.8</v>
      </c>
      <c r="G9" s="7">
        <v>11200</v>
      </c>
      <c r="H9" s="7">
        <v>1120</v>
      </c>
      <c r="I9" s="7">
        <v>525.2</v>
      </c>
      <c r="J9" s="7">
        <v>32588</v>
      </c>
      <c r="K9" s="7">
        <v>347.61</v>
      </c>
      <c r="L9" s="7">
        <f>SUM(D9:K9)</f>
        <v>60078.61</v>
      </c>
      <c r="M9" s="7">
        <v>10814.15</v>
      </c>
      <c r="N9" s="7">
        <v>901.18</v>
      </c>
      <c r="O9" s="7">
        <v>600.79</v>
      </c>
      <c r="P9" s="7">
        <v>15000</v>
      </c>
      <c r="Q9" s="7">
        <f>SUM(M9:P9)</f>
        <v>27316.12</v>
      </c>
      <c r="R9" s="13">
        <f>L9-Q9</f>
        <v>32762.49</v>
      </c>
    </row>
    <row r="10" spans="1:18" ht="60">
      <c r="A10" s="12" t="s">
        <v>52</v>
      </c>
      <c r="B10" s="6" t="s">
        <v>12</v>
      </c>
      <c r="C10" s="6">
        <v>22</v>
      </c>
      <c r="D10" s="19">
        <v>9800</v>
      </c>
      <c r="E10" s="8">
        <v>500</v>
      </c>
      <c r="F10" s="9">
        <v>4900</v>
      </c>
      <c r="G10" s="7">
        <v>4900</v>
      </c>
      <c r="H10" s="7"/>
      <c r="I10" s="7">
        <v>525.2</v>
      </c>
      <c r="J10" s="7"/>
      <c r="K10" s="7"/>
      <c r="L10" s="7">
        <f>SUM(D10:J10)</f>
        <v>20625.2</v>
      </c>
      <c r="M10" s="7">
        <v>3712.54</v>
      </c>
      <c r="N10" s="7">
        <v>309.38</v>
      </c>
      <c r="O10" s="10"/>
      <c r="P10" s="7">
        <v>5000</v>
      </c>
      <c r="Q10" s="7">
        <f>SUM(M10:P10)</f>
        <v>9021.92</v>
      </c>
      <c r="R10" s="13">
        <f>L10-Q10</f>
        <v>11603.28</v>
      </c>
    </row>
    <row r="11" spans="1:18" ht="15.75" thickBot="1">
      <c r="A11" s="14"/>
      <c r="B11" s="18" t="s">
        <v>18</v>
      </c>
      <c r="C11" s="15"/>
      <c r="D11" s="16">
        <f>SUM(D9:D10)</f>
        <v>21000</v>
      </c>
      <c r="E11" s="16">
        <f aca="true" t="shared" si="0" ref="E11:R11">SUM(E9:E10)</f>
        <v>1200</v>
      </c>
      <c r="F11" s="16">
        <f t="shared" si="0"/>
        <v>7297.8</v>
      </c>
      <c r="G11" s="16">
        <f t="shared" si="0"/>
        <v>16100</v>
      </c>
      <c r="H11" s="16">
        <f t="shared" si="0"/>
        <v>1120</v>
      </c>
      <c r="I11" s="16">
        <f t="shared" si="0"/>
        <v>1050.4</v>
      </c>
      <c r="J11" s="16">
        <f t="shared" si="0"/>
        <v>32588</v>
      </c>
      <c r="K11" s="16">
        <f t="shared" si="0"/>
        <v>347.61</v>
      </c>
      <c r="L11" s="16">
        <f t="shared" si="0"/>
        <v>80703.81</v>
      </c>
      <c r="M11" s="16">
        <f t="shared" si="0"/>
        <v>14526.689999999999</v>
      </c>
      <c r="N11" s="16">
        <f t="shared" si="0"/>
        <v>1210.56</v>
      </c>
      <c r="O11" s="16">
        <f t="shared" si="0"/>
        <v>600.79</v>
      </c>
      <c r="P11" s="16">
        <f t="shared" si="0"/>
        <v>20000</v>
      </c>
      <c r="Q11" s="16">
        <f t="shared" si="0"/>
        <v>36338.04</v>
      </c>
      <c r="R11" s="16">
        <f t="shared" si="0"/>
        <v>44365.770000000004</v>
      </c>
    </row>
    <row r="22" ht="15">
      <c r="P22" s="5"/>
    </row>
  </sheetData>
  <mergeCells count="6">
    <mergeCell ref="M7:Q7"/>
    <mergeCell ref="R7:R8"/>
    <mergeCell ref="A7:A8"/>
    <mergeCell ref="B7:B8"/>
    <mergeCell ref="C7:C8"/>
    <mergeCell ref="D7:L7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3:S22"/>
  <sheetViews>
    <sheetView tabSelected="1" workbookViewId="0" topLeftCell="A1">
      <selection activeCell="Q11" sqref="Q11"/>
    </sheetView>
  </sheetViews>
  <sheetFormatPr defaultColWidth="9.140625" defaultRowHeight="12.75"/>
  <cols>
    <col min="1" max="1" width="14.140625" style="1" customWidth="1"/>
    <col min="2" max="2" width="18.57421875" style="1" customWidth="1"/>
    <col min="3" max="3" width="14.421875" style="1" customWidth="1"/>
    <col min="4" max="4" width="12.140625" style="1" customWidth="1"/>
    <col min="5" max="5" width="7.140625" style="1" customWidth="1"/>
    <col min="6" max="6" width="9.421875" style="1" customWidth="1"/>
    <col min="7" max="8" width="16.28125" style="1" customWidth="1"/>
    <col min="9" max="11" width="12.140625" style="1" customWidth="1"/>
    <col min="12" max="12" width="9.7109375" style="1" customWidth="1"/>
    <col min="13" max="13" width="11.8515625" style="1" customWidth="1"/>
    <col min="14" max="14" width="9.7109375" style="1" customWidth="1"/>
    <col min="15" max="15" width="10.8515625" style="1" customWidth="1"/>
    <col min="16" max="16" width="9.7109375" style="1" customWidth="1"/>
    <col min="17" max="17" width="11.00390625" style="1" customWidth="1"/>
    <col min="18" max="18" width="9.140625" style="1" customWidth="1"/>
    <col min="19" max="19" width="12.57421875" style="1" customWidth="1"/>
    <col min="20" max="16384" width="18.57421875" style="1" customWidth="1"/>
  </cols>
  <sheetData>
    <row r="3" ht="15">
      <c r="A3" s="3" t="s">
        <v>23</v>
      </c>
    </row>
    <row r="4" ht="15">
      <c r="A4" s="4">
        <v>40452051</v>
      </c>
    </row>
    <row r="5" ht="18.75">
      <c r="D5" s="2" t="s">
        <v>21</v>
      </c>
    </row>
    <row r="6" ht="19.5" thickBot="1">
      <c r="D6" s="2" t="s">
        <v>47</v>
      </c>
    </row>
    <row r="7" spans="1:19" ht="18" customHeight="1">
      <c r="A7" s="24" t="s">
        <v>0</v>
      </c>
      <c r="B7" s="22" t="s">
        <v>8</v>
      </c>
      <c r="C7" s="22" t="s">
        <v>13</v>
      </c>
      <c r="D7" s="26" t="s">
        <v>14</v>
      </c>
      <c r="E7" s="26"/>
      <c r="F7" s="26"/>
      <c r="G7" s="26"/>
      <c r="H7" s="26"/>
      <c r="I7" s="26"/>
      <c r="J7" s="26"/>
      <c r="K7" s="26"/>
      <c r="L7" s="26"/>
      <c r="M7" s="26"/>
      <c r="N7" s="26" t="s">
        <v>19</v>
      </c>
      <c r="O7" s="26"/>
      <c r="P7" s="26"/>
      <c r="Q7" s="26"/>
      <c r="R7" s="26"/>
      <c r="S7" s="20" t="s">
        <v>20</v>
      </c>
    </row>
    <row r="8" spans="1:19" ht="60">
      <c r="A8" s="25"/>
      <c r="B8" s="23"/>
      <c r="C8" s="23"/>
      <c r="D8" s="6" t="s">
        <v>1</v>
      </c>
      <c r="E8" s="6" t="s">
        <v>2</v>
      </c>
      <c r="F8" s="6" t="s">
        <v>3</v>
      </c>
      <c r="G8" s="6" t="s">
        <v>4</v>
      </c>
      <c r="H8" s="6" t="s">
        <v>38</v>
      </c>
      <c r="I8" s="6" t="s">
        <v>5</v>
      </c>
      <c r="J8" s="6" t="s">
        <v>54</v>
      </c>
      <c r="K8" s="6" t="s">
        <v>55</v>
      </c>
      <c r="L8" s="6" t="s">
        <v>48</v>
      </c>
      <c r="M8" s="6" t="s">
        <v>10</v>
      </c>
      <c r="N8" s="10" t="s">
        <v>15</v>
      </c>
      <c r="O8" s="6" t="s">
        <v>16</v>
      </c>
      <c r="P8" s="6" t="s">
        <v>17</v>
      </c>
      <c r="Q8" s="6" t="s">
        <v>29</v>
      </c>
      <c r="R8" s="10" t="s">
        <v>18</v>
      </c>
      <c r="S8" s="21"/>
    </row>
    <row r="9" spans="1:19" ht="30">
      <c r="A9" s="12" t="s">
        <v>7</v>
      </c>
      <c r="B9" s="6" t="s">
        <v>26</v>
      </c>
      <c r="C9" s="6">
        <v>22</v>
      </c>
      <c r="D9" s="19">
        <v>11200</v>
      </c>
      <c r="E9" s="7">
        <v>700</v>
      </c>
      <c r="F9" s="7">
        <v>2688</v>
      </c>
      <c r="G9" s="7">
        <v>11200</v>
      </c>
      <c r="H9" s="7">
        <v>1120</v>
      </c>
      <c r="I9" s="7">
        <v>542.17</v>
      </c>
      <c r="J9" s="7">
        <v>91.65</v>
      </c>
      <c r="K9" s="7">
        <v>16800</v>
      </c>
      <c r="L9" s="7">
        <v>11200</v>
      </c>
      <c r="M9" s="7">
        <f>SUM(D9:L9)</f>
        <v>55541.82</v>
      </c>
      <c r="N9" s="7">
        <v>9997.53</v>
      </c>
      <c r="O9" s="7">
        <v>833.13</v>
      </c>
      <c r="P9" s="7">
        <v>201.97</v>
      </c>
      <c r="Q9" s="7">
        <v>10000</v>
      </c>
      <c r="R9" s="7">
        <f>SUM(N9:Q9)</f>
        <v>21032.629999999997</v>
      </c>
      <c r="S9" s="13">
        <f>M9-R9</f>
        <v>34509.19</v>
      </c>
    </row>
    <row r="10" spans="1:19" ht="60">
      <c r="A10" s="12" t="s">
        <v>52</v>
      </c>
      <c r="B10" s="6" t="s">
        <v>12</v>
      </c>
      <c r="C10" s="6">
        <v>22</v>
      </c>
      <c r="D10" s="19">
        <v>9800</v>
      </c>
      <c r="E10" s="8">
        <v>500</v>
      </c>
      <c r="F10" s="9">
        <v>4900</v>
      </c>
      <c r="G10" s="7"/>
      <c r="H10" s="7"/>
      <c r="I10" s="7">
        <v>542.17</v>
      </c>
      <c r="J10" s="7"/>
      <c r="K10" s="7"/>
      <c r="L10" s="7">
        <v>7840</v>
      </c>
      <c r="M10" s="7">
        <f>SUM(D10:L10)</f>
        <v>23582.17</v>
      </c>
      <c r="N10" s="7">
        <v>4244.79</v>
      </c>
      <c r="O10" s="7">
        <v>353.73</v>
      </c>
      <c r="P10" s="10"/>
      <c r="Q10" s="7">
        <v>5000</v>
      </c>
      <c r="R10" s="7">
        <f>SUM(N10:Q10)</f>
        <v>9598.52</v>
      </c>
      <c r="S10" s="13">
        <f>M10-R10</f>
        <v>13983.649999999998</v>
      </c>
    </row>
    <row r="11" spans="1:19" ht="15.75" thickBot="1">
      <c r="A11" s="14"/>
      <c r="B11" s="18" t="s">
        <v>18</v>
      </c>
      <c r="C11" s="15"/>
      <c r="D11" s="16">
        <f>SUM(D9:D10)</f>
        <v>21000</v>
      </c>
      <c r="E11" s="16">
        <f aca="true" t="shared" si="0" ref="E11:S11">SUM(E9:E10)</f>
        <v>1200</v>
      </c>
      <c r="F11" s="16">
        <f t="shared" si="0"/>
        <v>7588</v>
      </c>
      <c r="G11" s="16">
        <f t="shared" si="0"/>
        <v>11200</v>
      </c>
      <c r="H11" s="16">
        <f t="shared" si="0"/>
        <v>1120</v>
      </c>
      <c r="I11" s="16">
        <f t="shared" si="0"/>
        <v>1084.34</v>
      </c>
      <c r="J11" s="16">
        <f>SUM(J9:J10)</f>
        <v>91.65</v>
      </c>
      <c r="K11" s="16">
        <f>SUM(K9:K10)</f>
        <v>16800</v>
      </c>
      <c r="L11" s="16">
        <f t="shared" si="0"/>
        <v>19040</v>
      </c>
      <c r="M11" s="16">
        <f t="shared" si="0"/>
        <v>79123.98999999999</v>
      </c>
      <c r="N11" s="16">
        <f t="shared" si="0"/>
        <v>14242.32</v>
      </c>
      <c r="O11" s="16">
        <f t="shared" si="0"/>
        <v>1186.8600000000001</v>
      </c>
      <c r="P11" s="16">
        <f t="shared" si="0"/>
        <v>201.97</v>
      </c>
      <c r="Q11" s="16">
        <f t="shared" si="0"/>
        <v>15000</v>
      </c>
      <c r="R11" s="16">
        <f t="shared" si="0"/>
        <v>30631.149999999998</v>
      </c>
      <c r="S11" s="16">
        <f t="shared" si="0"/>
        <v>48492.84</v>
      </c>
    </row>
    <row r="22" ht="15">
      <c r="Q22" s="5"/>
    </row>
  </sheetData>
  <mergeCells count="6">
    <mergeCell ref="N7:R7"/>
    <mergeCell ref="S7:S8"/>
    <mergeCell ref="A7:A8"/>
    <mergeCell ref="B7:B8"/>
    <mergeCell ref="C7:C8"/>
    <mergeCell ref="D7:M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P22"/>
  <sheetViews>
    <sheetView workbookViewId="0" topLeftCell="A1">
      <selection activeCell="N9" sqref="N9"/>
    </sheetView>
  </sheetViews>
  <sheetFormatPr defaultColWidth="9.140625" defaultRowHeight="12.75"/>
  <cols>
    <col min="1" max="1" width="14.140625" style="1" customWidth="1"/>
    <col min="2" max="2" width="18.57421875" style="1" customWidth="1"/>
    <col min="3" max="3" width="14.7109375" style="1" customWidth="1"/>
    <col min="4" max="4" width="12.421875" style="1" customWidth="1"/>
    <col min="5" max="5" width="7.57421875" style="1" customWidth="1"/>
    <col min="6" max="6" width="9.8515625" style="1" customWidth="1"/>
    <col min="7" max="7" width="14.57421875" style="1" customWidth="1"/>
    <col min="8" max="8" width="10.7109375" style="1" customWidth="1"/>
    <col min="9" max="9" width="9.421875" style="1" customWidth="1"/>
    <col min="10" max="10" width="11.421875" style="1" customWidth="1"/>
    <col min="11" max="11" width="9.7109375" style="1" customWidth="1"/>
    <col min="12" max="12" width="11.8515625" style="1" customWidth="1"/>
    <col min="13" max="13" width="9.8515625" style="1" customWidth="1"/>
    <col min="14" max="14" width="11.28125" style="1" customWidth="1"/>
    <col min="15" max="15" width="9.140625" style="1" customWidth="1"/>
    <col min="16" max="16" width="10.8515625" style="1" customWidth="1"/>
    <col min="17" max="16384" width="18.57421875" style="1" customWidth="1"/>
  </cols>
  <sheetData>
    <row r="3" ht="15">
      <c r="A3" s="3" t="s">
        <v>23</v>
      </c>
    </row>
    <row r="4" ht="15">
      <c r="A4" s="4">
        <v>40452051</v>
      </c>
    </row>
    <row r="5" ht="18.75">
      <c r="D5" s="2" t="s">
        <v>21</v>
      </c>
    </row>
    <row r="6" ht="19.5" thickBot="1">
      <c r="D6" s="2" t="s">
        <v>24</v>
      </c>
    </row>
    <row r="7" spans="1:16" ht="18" customHeight="1">
      <c r="A7" s="24" t="s">
        <v>0</v>
      </c>
      <c r="B7" s="22" t="s">
        <v>8</v>
      </c>
      <c r="C7" s="22" t="s">
        <v>13</v>
      </c>
      <c r="D7" s="26" t="s">
        <v>14</v>
      </c>
      <c r="E7" s="26"/>
      <c r="F7" s="26"/>
      <c r="G7" s="26"/>
      <c r="H7" s="26"/>
      <c r="I7" s="26"/>
      <c r="J7" s="26"/>
      <c r="K7" s="26" t="s">
        <v>19</v>
      </c>
      <c r="L7" s="26"/>
      <c r="M7" s="26"/>
      <c r="N7" s="26"/>
      <c r="O7" s="26"/>
      <c r="P7" s="20" t="s">
        <v>20</v>
      </c>
    </row>
    <row r="8" spans="1:16" ht="30">
      <c r="A8" s="25"/>
      <c r="B8" s="23"/>
      <c r="C8" s="23"/>
      <c r="D8" s="6" t="s">
        <v>1</v>
      </c>
      <c r="E8" s="6" t="s">
        <v>2</v>
      </c>
      <c r="F8" s="6" t="s">
        <v>3</v>
      </c>
      <c r="G8" s="6" t="s">
        <v>4</v>
      </c>
      <c r="H8" s="6" t="s">
        <v>5</v>
      </c>
      <c r="I8" s="6" t="s">
        <v>6</v>
      </c>
      <c r="J8" s="6" t="s">
        <v>10</v>
      </c>
      <c r="K8" s="10" t="s">
        <v>15</v>
      </c>
      <c r="L8" s="6" t="s">
        <v>16</v>
      </c>
      <c r="M8" s="6" t="s">
        <v>17</v>
      </c>
      <c r="N8" s="6" t="s">
        <v>29</v>
      </c>
      <c r="O8" s="10" t="s">
        <v>18</v>
      </c>
      <c r="P8" s="21"/>
    </row>
    <row r="9" spans="1:16" ht="30">
      <c r="A9" s="12" t="s">
        <v>7</v>
      </c>
      <c r="B9" s="6" t="s">
        <v>9</v>
      </c>
      <c r="C9" s="6">
        <v>22</v>
      </c>
      <c r="D9" s="7">
        <v>7050</v>
      </c>
      <c r="E9" s="7">
        <v>600</v>
      </c>
      <c r="F9" s="7">
        <v>1317.07</v>
      </c>
      <c r="G9" s="7">
        <v>7050</v>
      </c>
      <c r="H9" s="7">
        <v>264.07</v>
      </c>
      <c r="I9" s="7">
        <v>0</v>
      </c>
      <c r="J9" s="7">
        <f>SUM(D9:I9)</f>
        <v>16281.14</v>
      </c>
      <c r="K9" s="7">
        <v>2930.61</v>
      </c>
      <c r="L9" s="7">
        <v>244.22</v>
      </c>
      <c r="M9" s="7">
        <v>162.81</v>
      </c>
      <c r="N9" s="7">
        <v>6000</v>
      </c>
      <c r="O9" s="7">
        <f>SUM(K9:N9)</f>
        <v>9337.64</v>
      </c>
      <c r="P9" s="13">
        <f>J9-O9</f>
        <v>6943.5</v>
      </c>
    </row>
    <row r="10" spans="1:16" ht="60">
      <c r="A10" s="12" t="s">
        <v>11</v>
      </c>
      <c r="B10" s="6" t="s">
        <v>12</v>
      </c>
      <c r="C10" s="6">
        <v>22</v>
      </c>
      <c r="D10" s="7">
        <v>9250</v>
      </c>
      <c r="E10" s="8">
        <v>600</v>
      </c>
      <c r="F10" s="9">
        <v>4625</v>
      </c>
      <c r="G10" s="7"/>
      <c r="H10" s="7">
        <v>264.07</v>
      </c>
      <c r="I10" s="7">
        <v>0</v>
      </c>
      <c r="J10" s="7">
        <f>SUM(D10:I10)</f>
        <v>14739.07</v>
      </c>
      <c r="K10" s="7">
        <v>2653.03</v>
      </c>
      <c r="L10" s="7">
        <v>221.09</v>
      </c>
      <c r="M10" s="10">
        <v>147.39</v>
      </c>
      <c r="N10" s="7">
        <v>5000</v>
      </c>
      <c r="O10" s="7">
        <f>SUM(K10:N10)</f>
        <v>8021.51</v>
      </c>
      <c r="P10" s="13">
        <f>J10-O10</f>
        <v>6717.5599999999995</v>
      </c>
    </row>
    <row r="11" spans="1:16" ht="15.75" thickBot="1">
      <c r="A11" s="14"/>
      <c r="B11" s="18" t="s">
        <v>18</v>
      </c>
      <c r="C11" s="15"/>
      <c r="D11" s="16">
        <f>SUM(D9:D10)</f>
        <v>16300</v>
      </c>
      <c r="E11" s="16">
        <f aca="true" t="shared" si="0" ref="E11:P11">SUM(E9:E10)</f>
        <v>1200</v>
      </c>
      <c r="F11" s="16">
        <f t="shared" si="0"/>
        <v>5942.07</v>
      </c>
      <c r="G11" s="16">
        <f t="shared" si="0"/>
        <v>7050</v>
      </c>
      <c r="H11" s="16">
        <f t="shared" si="0"/>
        <v>528.14</v>
      </c>
      <c r="I11" s="16">
        <f t="shared" si="0"/>
        <v>0</v>
      </c>
      <c r="J11" s="16">
        <f t="shared" si="0"/>
        <v>31020.21</v>
      </c>
      <c r="K11" s="16">
        <f t="shared" si="0"/>
        <v>5583.64</v>
      </c>
      <c r="L11" s="16">
        <f t="shared" si="0"/>
        <v>465.31</v>
      </c>
      <c r="M11" s="16">
        <f t="shared" si="0"/>
        <v>310.2</v>
      </c>
      <c r="N11" s="16">
        <f t="shared" si="0"/>
        <v>11000</v>
      </c>
      <c r="O11" s="16">
        <f t="shared" si="0"/>
        <v>17359.15</v>
      </c>
      <c r="P11" s="16">
        <f t="shared" si="0"/>
        <v>13661.06</v>
      </c>
    </row>
    <row r="22" ht="15">
      <c r="N22" s="5"/>
    </row>
  </sheetData>
  <mergeCells count="6">
    <mergeCell ref="K7:O7"/>
    <mergeCell ref="P7:P8"/>
    <mergeCell ref="A7:A8"/>
    <mergeCell ref="B7:B8"/>
    <mergeCell ref="C7:C8"/>
    <mergeCell ref="D7:J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Q22"/>
  <sheetViews>
    <sheetView workbookViewId="0" topLeftCell="A1">
      <selection activeCell="O9" sqref="O9"/>
    </sheetView>
  </sheetViews>
  <sheetFormatPr defaultColWidth="9.140625" defaultRowHeight="12.75"/>
  <cols>
    <col min="1" max="1" width="14.140625" style="1" customWidth="1"/>
    <col min="2" max="2" width="18.57421875" style="1" customWidth="1"/>
    <col min="3" max="3" width="14.421875" style="1" customWidth="1"/>
    <col min="4" max="4" width="12.421875" style="1" customWidth="1"/>
    <col min="5" max="5" width="7.140625" style="1" customWidth="1"/>
    <col min="6" max="6" width="9.7109375" style="1" customWidth="1"/>
    <col min="7" max="7" width="14.140625" style="1" customWidth="1"/>
    <col min="8" max="8" width="11.140625" style="1" customWidth="1"/>
    <col min="9" max="9" width="8.421875" style="1" customWidth="1"/>
    <col min="10" max="10" width="11.8515625" style="1" customWidth="1"/>
    <col min="11" max="11" width="11.140625" style="1" customWidth="1"/>
    <col min="12" max="12" width="9.7109375" style="1" customWidth="1"/>
    <col min="13" max="13" width="11.140625" style="1" customWidth="1"/>
    <col min="14" max="15" width="9.7109375" style="1" customWidth="1"/>
    <col min="16" max="16" width="10.28125" style="1" customWidth="1"/>
    <col min="17" max="17" width="12.57421875" style="1" customWidth="1"/>
    <col min="18" max="16384" width="18.57421875" style="1" customWidth="1"/>
  </cols>
  <sheetData>
    <row r="3" ht="15">
      <c r="A3" s="3" t="s">
        <v>23</v>
      </c>
    </row>
    <row r="4" ht="15">
      <c r="A4" s="4">
        <v>40452051</v>
      </c>
    </row>
    <row r="5" ht="18.75">
      <c r="D5" s="2" t="s">
        <v>21</v>
      </c>
    </row>
    <row r="6" ht="19.5" thickBot="1">
      <c r="D6" s="2" t="s">
        <v>25</v>
      </c>
    </row>
    <row r="7" spans="1:17" ht="18" customHeight="1">
      <c r="A7" s="24" t="s">
        <v>0</v>
      </c>
      <c r="B7" s="22" t="s">
        <v>8</v>
      </c>
      <c r="C7" s="22" t="s">
        <v>13</v>
      </c>
      <c r="D7" s="26" t="s">
        <v>14</v>
      </c>
      <c r="E7" s="26"/>
      <c r="F7" s="26"/>
      <c r="G7" s="26"/>
      <c r="H7" s="26"/>
      <c r="I7" s="26"/>
      <c r="J7" s="26"/>
      <c r="K7" s="26"/>
      <c r="L7" s="26" t="s">
        <v>19</v>
      </c>
      <c r="M7" s="26"/>
      <c r="N7" s="26"/>
      <c r="O7" s="26"/>
      <c r="P7" s="26"/>
      <c r="Q7" s="20" t="s">
        <v>20</v>
      </c>
    </row>
    <row r="8" spans="1:17" ht="60">
      <c r="A8" s="25"/>
      <c r="B8" s="23"/>
      <c r="C8" s="23"/>
      <c r="D8" s="6" t="s">
        <v>1</v>
      </c>
      <c r="E8" s="6" t="s">
        <v>2</v>
      </c>
      <c r="F8" s="6" t="s">
        <v>3</v>
      </c>
      <c r="G8" s="6" t="s">
        <v>4</v>
      </c>
      <c r="H8" s="6" t="s">
        <v>5</v>
      </c>
      <c r="I8" s="6" t="s">
        <v>6</v>
      </c>
      <c r="J8" s="6" t="s">
        <v>27</v>
      </c>
      <c r="K8" s="6" t="s">
        <v>10</v>
      </c>
      <c r="L8" s="10" t="s">
        <v>15</v>
      </c>
      <c r="M8" s="6" t="s">
        <v>16</v>
      </c>
      <c r="N8" s="6" t="s">
        <v>17</v>
      </c>
      <c r="O8" s="6" t="s">
        <v>29</v>
      </c>
      <c r="P8" s="10" t="s">
        <v>18</v>
      </c>
      <c r="Q8" s="21"/>
    </row>
    <row r="9" spans="1:17" ht="30">
      <c r="A9" s="12" t="s">
        <v>7</v>
      </c>
      <c r="B9" s="6" t="s">
        <v>26</v>
      </c>
      <c r="C9" s="6">
        <v>22</v>
      </c>
      <c r="D9" s="7">
        <v>10550</v>
      </c>
      <c r="E9" s="7">
        <v>600</v>
      </c>
      <c r="F9" s="7">
        <v>2215.5</v>
      </c>
      <c r="G9" s="7">
        <v>10550</v>
      </c>
      <c r="H9" s="7">
        <v>275.39</v>
      </c>
      <c r="I9" s="7">
        <v>3165</v>
      </c>
      <c r="J9" s="7">
        <v>16292.9</v>
      </c>
      <c r="K9" s="7">
        <f>SUM(D9:J9)</f>
        <v>43648.79</v>
      </c>
      <c r="L9" s="7">
        <v>7856.78</v>
      </c>
      <c r="M9" s="7">
        <v>654.73</v>
      </c>
      <c r="N9" s="7">
        <v>436.49</v>
      </c>
      <c r="O9" s="7">
        <v>15000</v>
      </c>
      <c r="P9" s="7">
        <f>SUM(L9:O9)</f>
        <v>23948</v>
      </c>
      <c r="Q9" s="13">
        <f>K9-P9</f>
        <v>19700.79</v>
      </c>
    </row>
    <row r="10" spans="1:17" ht="60">
      <c r="A10" s="12" t="s">
        <v>11</v>
      </c>
      <c r="B10" s="6" t="s">
        <v>12</v>
      </c>
      <c r="C10" s="6">
        <v>22</v>
      </c>
      <c r="D10" s="7">
        <v>9250</v>
      </c>
      <c r="E10" s="8">
        <v>600</v>
      </c>
      <c r="F10" s="9">
        <v>4625</v>
      </c>
      <c r="G10" s="7">
        <v>11562.5</v>
      </c>
      <c r="H10" s="7">
        <v>275.39</v>
      </c>
      <c r="I10" s="7">
        <v>0</v>
      </c>
      <c r="J10" s="7"/>
      <c r="K10" s="7">
        <f>SUM(D10:I10)</f>
        <v>26312.89</v>
      </c>
      <c r="L10" s="7">
        <v>4736.32</v>
      </c>
      <c r="M10" s="7">
        <v>394.69</v>
      </c>
      <c r="N10" s="10">
        <v>263.13</v>
      </c>
      <c r="O10" s="7">
        <v>5000</v>
      </c>
      <c r="P10" s="7">
        <f>SUM(L10:O10)</f>
        <v>10394.14</v>
      </c>
      <c r="Q10" s="13">
        <f>K10-P10</f>
        <v>15918.75</v>
      </c>
    </row>
    <row r="11" spans="1:17" ht="15.75" thickBot="1">
      <c r="A11" s="14"/>
      <c r="B11" s="18" t="s">
        <v>18</v>
      </c>
      <c r="C11" s="15"/>
      <c r="D11" s="16">
        <f>SUM(D9:D10)</f>
        <v>19800</v>
      </c>
      <c r="E11" s="16">
        <f aca="true" t="shared" si="0" ref="E11:Q11">SUM(E9:E10)</f>
        <v>1200</v>
      </c>
      <c r="F11" s="16">
        <f t="shared" si="0"/>
        <v>6840.5</v>
      </c>
      <c r="G11" s="16">
        <f t="shared" si="0"/>
        <v>22112.5</v>
      </c>
      <c r="H11" s="16">
        <f t="shared" si="0"/>
        <v>550.78</v>
      </c>
      <c r="I11" s="16">
        <f t="shared" si="0"/>
        <v>3165</v>
      </c>
      <c r="J11" s="16">
        <f t="shared" si="0"/>
        <v>16292.9</v>
      </c>
      <c r="K11" s="16">
        <f t="shared" si="0"/>
        <v>69961.68</v>
      </c>
      <c r="L11" s="16">
        <f t="shared" si="0"/>
        <v>12593.099999999999</v>
      </c>
      <c r="M11" s="16">
        <f t="shared" si="0"/>
        <v>1049.42</v>
      </c>
      <c r="N11" s="16">
        <f t="shared" si="0"/>
        <v>699.62</v>
      </c>
      <c r="O11" s="16">
        <f t="shared" si="0"/>
        <v>20000</v>
      </c>
      <c r="P11" s="16">
        <f t="shared" si="0"/>
        <v>34342.14</v>
      </c>
      <c r="Q11" s="16">
        <f t="shared" si="0"/>
        <v>35619.54</v>
      </c>
    </row>
    <row r="22" ht="15">
      <c r="O22" s="5"/>
    </row>
  </sheetData>
  <mergeCells count="6">
    <mergeCell ref="L7:P7"/>
    <mergeCell ref="Q7:Q8"/>
    <mergeCell ref="A7:A8"/>
    <mergeCell ref="B7:B8"/>
    <mergeCell ref="C7:C8"/>
    <mergeCell ref="D7:K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P22"/>
  <sheetViews>
    <sheetView workbookViewId="0" topLeftCell="A1">
      <selection activeCell="N9" sqref="A1:IV16384"/>
    </sheetView>
  </sheetViews>
  <sheetFormatPr defaultColWidth="9.140625" defaultRowHeight="12.75"/>
  <cols>
    <col min="1" max="1" width="14.140625" style="1" customWidth="1"/>
    <col min="2" max="2" width="18.57421875" style="1" customWidth="1"/>
    <col min="3" max="3" width="14.421875" style="1" customWidth="1"/>
    <col min="4" max="4" width="12.140625" style="1" customWidth="1"/>
    <col min="5" max="5" width="7.140625" style="1" customWidth="1"/>
    <col min="6" max="6" width="9.421875" style="1" customWidth="1"/>
    <col min="7" max="7" width="16.28125" style="1" customWidth="1"/>
    <col min="8" max="8" width="12.140625" style="1" customWidth="1"/>
    <col min="9" max="9" width="9.7109375" style="1" customWidth="1"/>
    <col min="10" max="10" width="11.8515625" style="1" customWidth="1"/>
    <col min="11" max="11" width="9.7109375" style="1" customWidth="1"/>
    <col min="12" max="12" width="10.8515625" style="1" customWidth="1"/>
    <col min="13" max="13" width="9.7109375" style="1" customWidth="1"/>
    <col min="14" max="14" width="11.00390625" style="1" customWidth="1"/>
    <col min="15" max="15" width="9.140625" style="1" customWidth="1"/>
    <col min="16" max="16" width="12.57421875" style="1" customWidth="1"/>
    <col min="17" max="16384" width="18.57421875" style="1" customWidth="1"/>
  </cols>
  <sheetData>
    <row r="3" ht="15">
      <c r="A3" s="3" t="s">
        <v>23</v>
      </c>
    </row>
    <row r="4" ht="15">
      <c r="A4" s="4">
        <v>40452051</v>
      </c>
    </row>
    <row r="5" ht="18.75">
      <c r="D5" s="2" t="s">
        <v>21</v>
      </c>
    </row>
    <row r="6" ht="19.5" thickBot="1">
      <c r="D6" s="2" t="s">
        <v>28</v>
      </c>
    </row>
    <row r="7" spans="1:16" ht="18" customHeight="1">
      <c r="A7" s="24" t="s">
        <v>0</v>
      </c>
      <c r="B7" s="22" t="s">
        <v>8</v>
      </c>
      <c r="C7" s="22" t="s">
        <v>13</v>
      </c>
      <c r="D7" s="26" t="s">
        <v>14</v>
      </c>
      <c r="E7" s="26"/>
      <c r="F7" s="26"/>
      <c r="G7" s="26"/>
      <c r="H7" s="26"/>
      <c r="I7" s="26"/>
      <c r="J7" s="26"/>
      <c r="K7" s="26" t="s">
        <v>19</v>
      </c>
      <c r="L7" s="26"/>
      <c r="M7" s="26"/>
      <c r="N7" s="26"/>
      <c r="O7" s="26"/>
      <c r="P7" s="20" t="s">
        <v>20</v>
      </c>
    </row>
    <row r="8" spans="1:16" ht="30">
      <c r="A8" s="25"/>
      <c r="B8" s="23"/>
      <c r="C8" s="23"/>
      <c r="D8" s="6" t="s">
        <v>1</v>
      </c>
      <c r="E8" s="6" t="s">
        <v>2</v>
      </c>
      <c r="F8" s="6" t="s">
        <v>3</v>
      </c>
      <c r="G8" s="6" t="s">
        <v>4</v>
      </c>
      <c r="H8" s="6" t="s">
        <v>5</v>
      </c>
      <c r="I8" s="6" t="s">
        <v>6</v>
      </c>
      <c r="J8" s="6" t="s">
        <v>10</v>
      </c>
      <c r="K8" s="10" t="s">
        <v>15</v>
      </c>
      <c r="L8" s="6" t="s">
        <v>16</v>
      </c>
      <c r="M8" s="6" t="s">
        <v>17</v>
      </c>
      <c r="N8" s="6" t="s">
        <v>29</v>
      </c>
      <c r="O8" s="10" t="s">
        <v>18</v>
      </c>
      <c r="P8" s="21"/>
    </row>
    <row r="9" spans="1:16" ht="30">
      <c r="A9" s="12" t="s">
        <v>7</v>
      </c>
      <c r="B9" s="6" t="s">
        <v>26</v>
      </c>
      <c r="C9" s="6">
        <v>22</v>
      </c>
      <c r="D9" s="7">
        <v>10550</v>
      </c>
      <c r="E9" s="7">
        <v>600</v>
      </c>
      <c r="F9" s="7">
        <v>2215.5</v>
      </c>
      <c r="G9" s="7">
        <v>10550</v>
      </c>
      <c r="H9" s="7">
        <v>275.39</v>
      </c>
      <c r="I9" s="7">
        <v>0</v>
      </c>
      <c r="J9" s="7">
        <f>SUM(D9:I9)</f>
        <v>24190.89</v>
      </c>
      <c r="K9" s="7">
        <v>4354.36</v>
      </c>
      <c r="L9" s="7">
        <v>362.86</v>
      </c>
      <c r="M9" s="7">
        <v>241.91</v>
      </c>
      <c r="N9" s="7">
        <v>5000</v>
      </c>
      <c r="O9" s="7">
        <f>SUM(K9:N9)</f>
        <v>9959.13</v>
      </c>
      <c r="P9" s="13">
        <f>J9-O9</f>
        <v>14231.76</v>
      </c>
    </row>
    <row r="10" spans="1:16" ht="60">
      <c r="A10" s="12" t="s">
        <v>11</v>
      </c>
      <c r="B10" s="6" t="s">
        <v>12</v>
      </c>
      <c r="C10" s="6">
        <v>22</v>
      </c>
      <c r="D10" s="7">
        <v>9250</v>
      </c>
      <c r="E10" s="8">
        <v>600</v>
      </c>
      <c r="F10" s="9">
        <v>4625</v>
      </c>
      <c r="G10" s="7">
        <v>7400</v>
      </c>
      <c r="H10" s="7">
        <v>275.39</v>
      </c>
      <c r="I10" s="7">
        <v>0</v>
      </c>
      <c r="J10" s="7">
        <f>SUM(D10:I10)</f>
        <v>22150.39</v>
      </c>
      <c r="K10" s="7">
        <v>3987.07</v>
      </c>
      <c r="L10" s="7">
        <v>332.26</v>
      </c>
      <c r="M10" s="10">
        <v>221.5</v>
      </c>
      <c r="N10" s="7">
        <v>5000</v>
      </c>
      <c r="O10" s="7">
        <f>SUM(K10:N10)</f>
        <v>9540.83</v>
      </c>
      <c r="P10" s="13">
        <f>J10-O10</f>
        <v>12609.56</v>
      </c>
    </row>
    <row r="11" spans="1:16" ht="15.75" thickBot="1">
      <c r="A11" s="14"/>
      <c r="B11" s="18" t="s">
        <v>18</v>
      </c>
      <c r="C11" s="15"/>
      <c r="D11" s="16">
        <f>SUM(D9:D10)</f>
        <v>19800</v>
      </c>
      <c r="E11" s="16">
        <f aca="true" t="shared" si="0" ref="E11:P11">SUM(E9:E10)</f>
        <v>1200</v>
      </c>
      <c r="F11" s="16">
        <f t="shared" si="0"/>
        <v>6840.5</v>
      </c>
      <c r="G11" s="16">
        <f t="shared" si="0"/>
        <v>17950</v>
      </c>
      <c r="H11" s="16">
        <f t="shared" si="0"/>
        <v>550.78</v>
      </c>
      <c r="I11" s="16">
        <f t="shared" si="0"/>
        <v>0</v>
      </c>
      <c r="J11" s="16">
        <f t="shared" si="0"/>
        <v>46341.28</v>
      </c>
      <c r="K11" s="16">
        <f t="shared" si="0"/>
        <v>8341.43</v>
      </c>
      <c r="L11" s="16">
        <f t="shared" si="0"/>
        <v>695.12</v>
      </c>
      <c r="M11" s="16">
        <f t="shared" si="0"/>
        <v>463.40999999999997</v>
      </c>
      <c r="N11" s="16">
        <f t="shared" si="0"/>
        <v>10000</v>
      </c>
      <c r="O11" s="16">
        <f t="shared" si="0"/>
        <v>19499.96</v>
      </c>
      <c r="P11" s="16">
        <f t="shared" si="0"/>
        <v>26841.32</v>
      </c>
    </row>
    <row r="22" ht="15">
      <c r="N22" s="5"/>
    </row>
  </sheetData>
  <mergeCells count="6">
    <mergeCell ref="K7:O7"/>
    <mergeCell ref="P7:P8"/>
    <mergeCell ref="A7:A8"/>
    <mergeCell ref="B7:B8"/>
    <mergeCell ref="C7:C8"/>
    <mergeCell ref="D7:J7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P22"/>
  <sheetViews>
    <sheetView workbookViewId="0" topLeftCell="A1">
      <selection activeCell="C11" sqref="C11"/>
    </sheetView>
  </sheetViews>
  <sheetFormatPr defaultColWidth="9.140625" defaultRowHeight="12.75"/>
  <cols>
    <col min="1" max="1" width="14.140625" style="1" customWidth="1"/>
    <col min="2" max="2" width="18.57421875" style="1" customWidth="1"/>
    <col min="3" max="3" width="14.421875" style="1" customWidth="1"/>
    <col min="4" max="4" width="12.140625" style="1" customWidth="1"/>
    <col min="5" max="5" width="7.140625" style="1" customWidth="1"/>
    <col min="6" max="6" width="9.421875" style="1" customWidth="1"/>
    <col min="7" max="7" width="16.28125" style="1" customWidth="1"/>
    <col min="8" max="8" width="12.140625" style="1" customWidth="1"/>
    <col min="9" max="9" width="9.7109375" style="1" customWidth="1"/>
    <col min="10" max="10" width="11.8515625" style="1" customWidth="1"/>
    <col min="11" max="11" width="9.7109375" style="1" customWidth="1"/>
    <col min="12" max="12" width="10.8515625" style="1" customWidth="1"/>
    <col min="13" max="13" width="9.7109375" style="1" customWidth="1"/>
    <col min="14" max="14" width="11.00390625" style="1" customWidth="1"/>
    <col min="15" max="15" width="9.140625" style="1" customWidth="1"/>
    <col min="16" max="16" width="12.57421875" style="1" customWidth="1"/>
    <col min="17" max="16384" width="18.57421875" style="1" customWidth="1"/>
  </cols>
  <sheetData>
    <row r="3" ht="15">
      <c r="A3" s="3" t="s">
        <v>23</v>
      </c>
    </row>
    <row r="4" ht="15">
      <c r="A4" s="4">
        <v>40452051</v>
      </c>
    </row>
    <row r="5" ht="18.75">
      <c r="D5" s="2" t="s">
        <v>21</v>
      </c>
    </row>
    <row r="6" ht="19.5" thickBot="1">
      <c r="D6" s="2" t="s">
        <v>30</v>
      </c>
    </row>
    <row r="7" spans="1:16" ht="18" customHeight="1">
      <c r="A7" s="24" t="s">
        <v>0</v>
      </c>
      <c r="B7" s="22" t="s">
        <v>8</v>
      </c>
      <c r="C7" s="22" t="s">
        <v>13</v>
      </c>
      <c r="D7" s="26" t="s">
        <v>14</v>
      </c>
      <c r="E7" s="26"/>
      <c r="F7" s="26"/>
      <c r="G7" s="26"/>
      <c r="H7" s="26"/>
      <c r="I7" s="26"/>
      <c r="J7" s="26"/>
      <c r="K7" s="26" t="s">
        <v>19</v>
      </c>
      <c r="L7" s="26"/>
      <c r="M7" s="26"/>
      <c r="N7" s="26"/>
      <c r="O7" s="26"/>
      <c r="P7" s="20" t="s">
        <v>20</v>
      </c>
    </row>
    <row r="8" spans="1:16" ht="30">
      <c r="A8" s="25"/>
      <c r="B8" s="23"/>
      <c r="C8" s="23"/>
      <c r="D8" s="6" t="s">
        <v>1</v>
      </c>
      <c r="E8" s="6" t="s">
        <v>2</v>
      </c>
      <c r="F8" s="6" t="s">
        <v>3</v>
      </c>
      <c r="G8" s="6" t="s">
        <v>4</v>
      </c>
      <c r="H8" s="6" t="s">
        <v>31</v>
      </c>
      <c r="I8" s="6" t="s">
        <v>6</v>
      </c>
      <c r="J8" s="6" t="s">
        <v>10</v>
      </c>
      <c r="K8" s="10" t="s">
        <v>15</v>
      </c>
      <c r="L8" s="6" t="s">
        <v>16</v>
      </c>
      <c r="M8" s="6" t="s">
        <v>17</v>
      </c>
      <c r="N8" s="6" t="s">
        <v>29</v>
      </c>
      <c r="O8" s="10" t="s">
        <v>18</v>
      </c>
      <c r="P8" s="21"/>
    </row>
    <row r="9" spans="1:16" ht="30">
      <c r="A9" s="12" t="s">
        <v>7</v>
      </c>
      <c r="B9" s="6" t="s">
        <v>26</v>
      </c>
      <c r="C9" s="6">
        <v>20</v>
      </c>
      <c r="D9" s="7">
        <v>11200</v>
      </c>
      <c r="E9" s="7">
        <v>600</v>
      </c>
      <c r="F9" s="7">
        <v>2352</v>
      </c>
      <c r="G9" s="7">
        <v>11200</v>
      </c>
      <c r="H9" s="7">
        <v>1161.11</v>
      </c>
      <c r="I9" s="7">
        <v>0</v>
      </c>
      <c r="J9" s="7">
        <f>SUM(D9:I9)</f>
        <v>26513.11</v>
      </c>
      <c r="K9" s="7">
        <v>4772.36</v>
      </c>
      <c r="L9" s="7">
        <v>397.7</v>
      </c>
      <c r="M9" s="7">
        <v>265.13</v>
      </c>
      <c r="N9" s="7">
        <v>6000</v>
      </c>
      <c r="O9" s="7">
        <f>SUM(K9:N9)</f>
        <v>11435.189999999999</v>
      </c>
      <c r="P9" s="13">
        <f>J9-O9</f>
        <v>15077.920000000002</v>
      </c>
    </row>
    <row r="10" spans="1:16" ht="60">
      <c r="A10" s="12" t="s">
        <v>11</v>
      </c>
      <c r="B10" s="6" t="s">
        <v>12</v>
      </c>
      <c r="C10" s="6">
        <v>20</v>
      </c>
      <c r="D10" s="7">
        <v>9800</v>
      </c>
      <c r="E10" s="8">
        <v>600</v>
      </c>
      <c r="F10" s="9">
        <v>4900</v>
      </c>
      <c r="G10" s="7">
        <v>9800</v>
      </c>
      <c r="H10" s="7">
        <v>989.61</v>
      </c>
      <c r="I10" s="7">
        <v>0</v>
      </c>
      <c r="J10" s="7">
        <f>SUM(D10:I10)</f>
        <v>26089.61</v>
      </c>
      <c r="K10" s="7">
        <v>4696.13</v>
      </c>
      <c r="L10" s="7">
        <v>391.34</v>
      </c>
      <c r="M10" s="10">
        <v>260.9</v>
      </c>
      <c r="N10" s="7">
        <v>5000</v>
      </c>
      <c r="O10" s="7">
        <f>SUM(K10:N10)</f>
        <v>10348.369999999999</v>
      </c>
      <c r="P10" s="13">
        <f>J10-O10</f>
        <v>15741.240000000002</v>
      </c>
    </row>
    <row r="11" spans="1:16" ht="15.75" thickBot="1">
      <c r="A11" s="14"/>
      <c r="B11" s="18" t="s">
        <v>18</v>
      </c>
      <c r="C11" s="15"/>
      <c r="D11" s="16">
        <f>SUM(D9:D10)</f>
        <v>21000</v>
      </c>
      <c r="E11" s="16">
        <f aca="true" t="shared" si="0" ref="E11:P11">SUM(E9:E10)</f>
        <v>1200</v>
      </c>
      <c r="F11" s="16">
        <f t="shared" si="0"/>
        <v>7252</v>
      </c>
      <c r="G11" s="16">
        <f t="shared" si="0"/>
        <v>21000</v>
      </c>
      <c r="H11" s="16">
        <f t="shared" si="0"/>
        <v>2150.72</v>
      </c>
      <c r="I11" s="16">
        <f t="shared" si="0"/>
        <v>0</v>
      </c>
      <c r="J11" s="16">
        <f t="shared" si="0"/>
        <v>52602.72</v>
      </c>
      <c r="K11" s="16">
        <f t="shared" si="0"/>
        <v>9468.49</v>
      </c>
      <c r="L11" s="16">
        <f t="shared" si="0"/>
        <v>789.04</v>
      </c>
      <c r="M11" s="16">
        <f t="shared" si="0"/>
        <v>526.03</v>
      </c>
      <c r="N11" s="16">
        <f t="shared" si="0"/>
        <v>11000</v>
      </c>
      <c r="O11" s="16">
        <f t="shared" si="0"/>
        <v>21783.559999999998</v>
      </c>
      <c r="P11" s="16">
        <f t="shared" si="0"/>
        <v>30819.160000000003</v>
      </c>
    </row>
    <row r="22" ht="15">
      <c r="N22" s="5"/>
    </row>
  </sheetData>
  <mergeCells count="6">
    <mergeCell ref="K7:O7"/>
    <mergeCell ref="P7:P8"/>
    <mergeCell ref="A7:A8"/>
    <mergeCell ref="B7:B8"/>
    <mergeCell ref="C7:C8"/>
    <mergeCell ref="D7:J7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R22"/>
  <sheetViews>
    <sheetView workbookViewId="0" topLeftCell="A1">
      <selection activeCell="G11" sqref="G11"/>
    </sheetView>
  </sheetViews>
  <sheetFormatPr defaultColWidth="9.140625" defaultRowHeight="12.75"/>
  <cols>
    <col min="1" max="1" width="14.140625" style="1" customWidth="1"/>
    <col min="2" max="2" width="18.57421875" style="1" customWidth="1"/>
    <col min="3" max="3" width="14.421875" style="1" customWidth="1"/>
    <col min="4" max="4" width="12.140625" style="1" customWidth="1"/>
    <col min="5" max="5" width="7.140625" style="1" customWidth="1"/>
    <col min="6" max="6" width="9.421875" style="1" customWidth="1"/>
    <col min="7" max="7" width="11.00390625" style="1" customWidth="1"/>
    <col min="8" max="8" width="16.28125" style="1" customWidth="1"/>
    <col min="9" max="9" width="12.140625" style="1" customWidth="1"/>
    <col min="10" max="10" width="9.7109375" style="1" customWidth="1"/>
    <col min="11" max="11" width="11.8515625" style="1" customWidth="1"/>
    <col min="12" max="12" width="14.28125" style="1" customWidth="1"/>
    <col min="13" max="13" width="9.7109375" style="1" customWidth="1"/>
    <col min="14" max="14" width="10.8515625" style="1" customWidth="1"/>
    <col min="15" max="15" width="9.7109375" style="1" customWidth="1"/>
    <col min="16" max="16" width="11.00390625" style="1" customWidth="1"/>
    <col min="17" max="17" width="9.140625" style="1" customWidth="1"/>
    <col min="18" max="18" width="12.57421875" style="1" customWidth="1"/>
    <col min="19" max="16384" width="18.57421875" style="1" customWidth="1"/>
  </cols>
  <sheetData>
    <row r="3" ht="15">
      <c r="A3" s="3" t="s">
        <v>23</v>
      </c>
    </row>
    <row r="4" ht="15">
      <c r="A4" s="4">
        <v>40452051</v>
      </c>
    </row>
    <row r="5" ht="18.75">
      <c r="D5" s="2" t="s">
        <v>21</v>
      </c>
    </row>
    <row r="6" ht="19.5" thickBot="1">
      <c r="D6" s="2" t="s">
        <v>32</v>
      </c>
    </row>
    <row r="7" spans="1:18" ht="18" customHeight="1">
      <c r="A7" s="24" t="s">
        <v>0</v>
      </c>
      <c r="B7" s="22" t="s">
        <v>8</v>
      </c>
      <c r="C7" s="22" t="s">
        <v>13</v>
      </c>
      <c r="D7" s="26" t="s">
        <v>14</v>
      </c>
      <c r="E7" s="26"/>
      <c r="F7" s="26"/>
      <c r="G7" s="26"/>
      <c r="H7" s="26"/>
      <c r="I7" s="26"/>
      <c r="J7" s="26"/>
      <c r="K7" s="26"/>
      <c r="L7" s="11"/>
      <c r="M7" s="26" t="s">
        <v>19</v>
      </c>
      <c r="N7" s="26"/>
      <c r="O7" s="26"/>
      <c r="P7" s="26"/>
      <c r="Q7" s="26"/>
      <c r="R7" s="20" t="s">
        <v>20</v>
      </c>
    </row>
    <row r="8" spans="1:18" ht="45">
      <c r="A8" s="25"/>
      <c r="B8" s="23"/>
      <c r="C8" s="23"/>
      <c r="D8" s="6" t="s">
        <v>1</v>
      </c>
      <c r="E8" s="6" t="s">
        <v>2</v>
      </c>
      <c r="F8" s="6" t="s">
        <v>3</v>
      </c>
      <c r="G8" s="6" t="s">
        <v>33</v>
      </c>
      <c r="H8" s="6" t="s">
        <v>4</v>
      </c>
      <c r="I8" s="6" t="s">
        <v>35</v>
      </c>
      <c r="J8" s="6" t="s">
        <v>6</v>
      </c>
      <c r="K8" s="6" t="s">
        <v>10</v>
      </c>
      <c r="L8" s="6" t="s">
        <v>34</v>
      </c>
      <c r="M8" s="10" t="s">
        <v>15</v>
      </c>
      <c r="N8" s="6" t="s">
        <v>16</v>
      </c>
      <c r="O8" s="6" t="s">
        <v>17</v>
      </c>
      <c r="P8" s="6" t="s">
        <v>29</v>
      </c>
      <c r="Q8" s="10" t="s">
        <v>18</v>
      </c>
      <c r="R8" s="21"/>
    </row>
    <row r="9" spans="1:18" ht="30">
      <c r="A9" s="12" t="s">
        <v>7</v>
      </c>
      <c r="B9" s="6" t="s">
        <v>26</v>
      </c>
      <c r="C9" s="6">
        <v>23</v>
      </c>
      <c r="D9" s="7">
        <v>11200</v>
      </c>
      <c r="E9" s="7">
        <v>600</v>
      </c>
      <c r="F9" s="7">
        <v>2352</v>
      </c>
      <c r="G9" s="7">
        <v>1120</v>
      </c>
      <c r="H9" s="7">
        <v>11200</v>
      </c>
      <c r="I9" s="7">
        <v>336</v>
      </c>
      <c r="J9" s="7">
        <v>10080</v>
      </c>
      <c r="K9" s="7">
        <f>SUM(D9:J9)</f>
        <v>36888</v>
      </c>
      <c r="L9" s="7">
        <v>3000</v>
      </c>
      <c r="M9" s="7">
        <v>6639.84</v>
      </c>
      <c r="N9" s="7">
        <v>553.32</v>
      </c>
      <c r="O9" s="7">
        <v>322.47</v>
      </c>
      <c r="P9" s="7">
        <v>12500</v>
      </c>
      <c r="Q9" s="7">
        <f>SUM(L9:P9)</f>
        <v>23015.629999999997</v>
      </c>
      <c r="R9" s="13">
        <f>K9-Q9</f>
        <v>13872.370000000003</v>
      </c>
    </row>
    <row r="10" spans="1:18" ht="60">
      <c r="A10" s="12" t="s">
        <v>11</v>
      </c>
      <c r="B10" s="6" t="s">
        <v>12</v>
      </c>
      <c r="C10" s="6">
        <v>23</v>
      </c>
      <c r="D10" s="7">
        <v>9800</v>
      </c>
      <c r="E10" s="8">
        <v>600</v>
      </c>
      <c r="F10" s="9">
        <v>4900</v>
      </c>
      <c r="G10" s="9">
        <v>0</v>
      </c>
      <c r="H10" s="7">
        <v>2940</v>
      </c>
      <c r="I10" s="7">
        <v>0</v>
      </c>
      <c r="J10" s="7">
        <v>0</v>
      </c>
      <c r="K10" s="7">
        <f>SUM(D10:J10)</f>
        <v>18240</v>
      </c>
      <c r="L10" s="7">
        <v>2700</v>
      </c>
      <c r="M10" s="7">
        <v>3283.2</v>
      </c>
      <c r="N10" s="7">
        <v>273.6</v>
      </c>
      <c r="O10" s="10">
        <v>182.4</v>
      </c>
      <c r="P10" s="7">
        <v>9000</v>
      </c>
      <c r="Q10" s="7">
        <f>SUM(L10:P10)</f>
        <v>15439.2</v>
      </c>
      <c r="R10" s="13">
        <f>K10-Q10</f>
        <v>2800.7999999999993</v>
      </c>
    </row>
    <row r="11" spans="1:18" ht="15.75" thickBot="1">
      <c r="A11" s="14"/>
      <c r="B11" s="18" t="s">
        <v>18</v>
      </c>
      <c r="C11" s="15"/>
      <c r="D11" s="16">
        <f>SUM(D9:D10)</f>
        <v>21000</v>
      </c>
      <c r="E11" s="16">
        <f aca="true" t="shared" si="0" ref="E11:R11">SUM(E9:E10)</f>
        <v>1200</v>
      </c>
      <c r="F11" s="16">
        <f t="shared" si="0"/>
        <v>7252</v>
      </c>
      <c r="G11" s="16">
        <f t="shared" si="0"/>
        <v>1120</v>
      </c>
      <c r="H11" s="16">
        <f t="shared" si="0"/>
        <v>14140</v>
      </c>
      <c r="I11" s="16">
        <f t="shared" si="0"/>
        <v>336</v>
      </c>
      <c r="J11" s="16">
        <f t="shared" si="0"/>
        <v>10080</v>
      </c>
      <c r="K11" s="16">
        <f t="shared" si="0"/>
        <v>55128</v>
      </c>
      <c r="L11" s="16">
        <f t="shared" si="0"/>
        <v>5700</v>
      </c>
      <c r="M11" s="16">
        <f t="shared" si="0"/>
        <v>9923.04</v>
      </c>
      <c r="N11" s="16">
        <f t="shared" si="0"/>
        <v>826.9200000000001</v>
      </c>
      <c r="O11" s="16">
        <f t="shared" si="0"/>
        <v>504.87</v>
      </c>
      <c r="P11" s="16">
        <f t="shared" si="0"/>
        <v>21500</v>
      </c>
      <c r="Q11" s="16">
        <f t="shared" si="0"/>
        <v>38454.83</v>
      </c>
      <c r="R11" s="16">
        <f t="shared" si="0"/>
        <v>16673.170000000002</v>
      </c>
    </row>
    <row r="22" ht="15">
      <c r="P22" s="5"/>
    </row>
  </sheetData>
  <mergeCells count="6">
    <mergeCell ref="M7:Q7"/>
    <mergeCell ref="R7:R8"/>
    <mergeCell ref="A7:A8"/>
    <mergeCell ref="B7:B8"/>
    <mergeCell ref="C7:C8"/>
    <mergeCell ref="D7:K7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P22"/>
  <sheetViews>
    <sheetView workbookViewId="0" topLeftCell="A1">
      <selection activeCell="M11" sqref="M11"/>
    </sheetView>
  </sheetViews>
  <sheetFormatPr defaultColWidth="9.140625" defaultRowHeight="12.75"/>
  <cols>
    <col min="1" max="1" width="14.140625" style="1" customWidth="1"/>
    <col min="2" max="2" width="18.57421875" style="1" customWidth="1"/>
    <col min="3" max="3" width="14.421875" style="1" customWidth="1"/>
    <col min="4" max="4" width="12.140625" style="1" customWidth="1"/>
    <col min="5" max="5" width="7.140625" style="1" customWidth="1"/>
    <col min="6" max="6" width="9.421875" style="1" customWidth="1"/>
    <col min="7" max="7" width="16.28125" style="1" customWidth="1"/>
    <col min="8" max="8" width="12.140625" style="1" customWidth="1"/>
    <col min="9" max="9" width="9.7109375" style="1" customWidth="1"/>
    <col min="10" max="10" width="11.8515625" style="1" customWidth="1"/>
    <col min="11" max="11" width="9.7109375" style="1" customWidth="1"/>
    <col min="12" max="12" width="10.8515625" style="1" customWidth="1"/>
    <col min="13" max="13" width="9.7109375" style="1" customWidth="1"/>
    <col min="14" max="14" width="11.00390625" style="1" customWidth="1"/>
    <col min="15" max="15" width="9.140625" style="1" customWidth="1"/>
    <col min="16" max="16" width="12.57421875" style="1" customWidth="1"/>
    <col min="17" max="16384" width="18.57421875" style="1" customWidth="1"/>
  </cols>
  <sheetData>
    <row r="3" ht="15">
      <c r="A3" s="3" t="s">
        <v>23</v>
      </c>
    </row>
    <row r="4" ht="15">
      <c r="A4" s="4">
        <v>40452051</v>
      </c>
    </row>
    <row r="5" ht="18.75">
      <c r="D5" s="2" t="s">
        <v>21</v>
      </c>
    </row>
    <row r="6" ht="19.5" thickBot="1">
      <c r="D6" s="2" t="s">
        <v>36</v>
      </c>
    </row>
    <row r="7" spans="1:16" ht="18" customHeight="1">
      <c r="A7" s="24" t="s">
        <v>0</v>
      </c>
      <c r="B7" s="22" t="s">
        <v>8</v>
      </c>
      <c r="C7" s="22" t="s">
        <v>13</v>
      </c>
      <c r="D7" s="26" t="s">
        <v>14</v>
      </c>
      <c r="E7" s="26"/>
      <c r="F7" s="26"/>
      <c r="G7" s="26"/>
      <c r="H7" s="26"/>
      <c r="I7" s="26"/>
      <c r="J7" s="26"/>
      <c r="K7" s="26" t="s">
        <v>19</v>
      </c>
      <c r="L7" s="26"/>
      <c r="M7" s="26"/>
      <c r="N7" s="26"/>
      <c r="O7" s="26"/>
      <c r="P7" s="20" t="s">
        <v>20</v>
      </c>
    </row>
    <row r="8" spans="1:16" ht="30">
      <c r="A8" s="25"/>
      <c r="B8" s="23"/>
      <c r="C8" s="23"/>
      <c r="D8" s="6" t="s">
        <v>1</v>
      </c>
      <c r="E8" s="6" t="s">
        <v>2</v>
      </c>
      <c r="F8" s="6" t="s">
        <v>3</v>
      </c>
      <c r="G8" s="6" t="s">
        <v>4</v>
      </c>
      <c r="H8" s="6" t="s">
        <v>33</v>
      </c>
      <c r="I8" s="6" t="s">
        <v>6</v>
      </c>
      <c r="J8" s="6" t="s">
        <v>10</v>
      </c>
      <c r="K8" s="10" t="s">
        <v>15</v>
      </c>
      <c r="L8" s="6" t="s">
        <v>16</v>
      </c>
      <c r="M8" s="6" t="s">
        <v>17</v>
      </c>
      <c r="N8" s="6" t="s">
        <v>29</v>
      </c>
      <c r="O8" s="10" t="s">
        <v>18</v>
      </c>
      <c r="P8" s="21"/>
    </row>
    <row r="9" spans="1:16" ht="30">
      <c r="A9" s="12" t="s">
        <v>7</v>
      </c>
      <c r="B9" s="6" t="s">
        <v>26</v>
      </c>
      <c r="C9" s="6">
        <v>21</v>
      </c>
      <c r="D9" s="7">
        <v>11200</v>
      </c>
      <c r="E9" s="7">
        <v>600</v>
      </c>
      <c r="F9" s="7">
        <v>2352</v>
      </c>
      <c r="G9" s="7">
        <v>11200</v>
      </c>
      <c r="H9" s="7">
        <v>1120</v>
      </c>
      <c r="I9" s="7">
        <v>0</v>
      </c>
      <c r="J9" s="7">
        <f>SUM(D9:I9)</f>
        <v>26472</v>
      </c>
      <c r="K9" s="7">
        <v>4764.96</v>
      </c>
      <c r="L9" s="7">
        <v>397.08</v>
      </c>
      <c r="M9" s="7">
        <v>264.72</v>
      </c>
      <c r="N9" s="7">
        <v>10000</v>
      </c>
      <c r="O9" s="7">
        <f>SUM(K9:N9)</f>
        <v>15426.76</v>
      </c>
      <c r="P9" s="13">
        <f>J9-O9</f>
        <v>11045.24</v>
      </c>
    </row>
    <row r="10" spans="1:16" ht="60">
      <c r="A10" s="12" t="s">
        <v>11</v>
      </c>
      <c r="B10" s="6" t="s">
        <v>12</v>
      </c>
      <c r="C10" s="6">
        <v>21</v>
      </c>
      <c r="D10" s="7">
        <v>9800</v>
      </c>
      <c r="E10" s="8">
        <v>600</v>
      </c>
      <c r="F10" s="9">
        <v>4900</v>
      </c>
      <c r="G10" s="7">
        <v>0</v>
      </c>
      <c r="H10" s="7">
        <v>0</v>
      </c>
      <c r="I10" s="7">
        <v>0</v>
      </c>
      <c r="J10" s="7">
        <f>SUM(D10:I10)</f>
        <v>15300</v>
      </c>
      <c r="K10" s="7">
        <v>2754</v>
      </c>
      <c r="L10" s="7">
        <v>229.5</v>
      </c>
      <c r="M10" s="10">
        <v>153</v>
      </c>
      <c r="N10" s="7">
        <v>6000</v>
      </c>
      <c r="O10" s="7">
        <f>SUM(K10:N10)</f>
        <v>9136.5</v>
      </c>
      <c r="P10" s="13">
        <f>J10-O10</f>
        <v>6163.5</v>
      </c>
    </row>
    <row r="11" spans="1:16" ht="15.75" thickBot="1">
      <c r="A11" s="14"/>
      <c r="B11" s="18" t="s">
        <v>18</v>
      </c>
      <c r="C11" s="15"/>
      <c r="D11" s="16">
        <f>SUM(D9:D10)</f>
        <v>21000</v>
      </c>
      <c r="E11" s="16">
        <f aca="true" t="shared" si="0" ref="E11:P11">SUM(E9:E10)</f>
        <v>1200</v>
      </c>
      <c r="F11" s="16">
        <f t="shared" si="0"/>
        <v>7252</v>
      </c>
      <c r="G11" s="16">
        <f t="shared" si="0"/>
        <v>11200</v>
      </c>
      <c r="H11" s="16">
        <f t="shared" si="0"/>
        <v>1120</v>
      </c>
      <c r="I11" s="16">
        <f t="shared" si="0"/>
        <v>0</v>
      </c>
      <c r="J11" s="16">
        <f t="shared" si="0"/>
        <v>41772</v>
      </c>
      <c r="K11" s="16">
        <f t="shared" si="0"/>
        <v>7518.96</v>
      </c>
      <c r="L11" s="16">
        <f t="shared" si="0"/>
        <v>626.5799999999999</v>
      </c>
      <c r="M11" s="16">
        <f t="shared" si="0"/>
        <v>417.72</v>
      </c>
      <c r="N11" s="16">
        <f t="shared" si="0"/>
        <v>16000</v>
      </c>
      <c r="O11" s="16">
        <f t="shared" si="0"/>
        <v>24563.260000000002</v>
      </c>
      <c r="P11" s="16">
        <f t="shared" si="0"/>
        <v>17208.739999999998</v>
      </c>
    </row>
    <row r="22" ht="15">
      <c r="N22" s="5"/>
    </row>
  </sheetData>
  <mergeCells count="6">
    <mergeCell ref="K7:O7"/>
    <mergeCell ref="P7:P8"/>
    <mergeCell ref="A7:A8"/>
    <mergeCell ref="B7:B8"/>
    <mergeCell ref="C7:C8"/>
    <mergeCell ref="D7:J7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R22"/>
  <sheetViews>
    <sheetView workbookViewId="0" topLeftCell="C1">
      <selection activeCell="P11" sqref="P11"/>
    </sheetView>
  </sheetViews>
  <sheetFormatPr defaultColWidth="9.140625" defaultRowHeight="12.75"/>
  <cols>
    <col min="1" max="1" width="14.140625" style="1" customWidth="1"/>
    <col min="2" max="2" width="18.57421875" style="1" customWidth="1"/>
    <col min="3" max="3" width="14.421875" style="1" customWidth="1"/>
    <col min="4" max="4" width="12.140625" style="1" customWidth="1"/>
    <col min="5" max="5" width="7.140625" style="1" customWidth="1"/>
    <col min="6" max="6" width="9.421875" style="1" customWidth="1"/>
    <col min="7" max="7" width="16.28125" style="1" customWidth="1"/>
    <col min="8" max="9" width="12.140625" style="1" customWidth="1"/>
    <col min="10" max="11" width="9.7109375" style="1" customWidth="1"/>
    <col min="12" max="12" width="11.8515625" style="1" customWidth="1"/>
    <col min="13" max="13" width="9.7109375" style="1" customWidth="1"/>
    <col min="14" max="14" width="10.8515625" style="1" customWidth="1"/>
    <col min="15" max="15" width="9.7109375" style="1" customWidth="1"/>
    <col min="16" max="16" width="11.00390625" style="1" customWidth="1"/>
    <col min="17" max="17" width="9.140625" style="1" customWidth="1"/>
    <col min="18" max="18" width="12.57421875" style="1" customWidth="1"/>
    <col min="19" max="16384" width="18.57421875" style="1" customWidth="1"/>
  </cols>
  <sheetData>
    <row r="3" ht="15">
      <c r="A3" s="3" t="s">
        <v>23</v>
      </c>
    </row>
    <row r="4" ht="15">
      <c r="A4" s="4">
        <v>40452051</v>
      </c>
    </row>
    <row r="5" ht="18.75">
      <c r="D5" s="2" t="s">
        <v>21</v>
      </c>
    </row>
    <row r="6" ht="19.5" thickBot="1">
      <c r="D6" s="2" t="s">
        <v>37</v>
      </c>
    </row>
    <row r="7" spans="1:18" ht="18" customHeight="1">
      <c r="A7" s="24" t="s">
        <v>0</v>
      </c>
      <c r="B7" s="22" t="s">
        <v>8</v>
      </c>
      <c r="C7" s="22" t="s">
        <v>13</v>
      </c>
      <c r="D7" s="26" t="s">
        <v>14</v>
      </c>
      <c r="E7" s="26"/>
      <c r="F7" s="26"/>
      <c r="G7" s="26"/>
      <c r="H7" s="26"/>
      <c r="I7" s="26"/>
      <c r="J7" s="26"/>
      <c r="K7" s="26"/>
      <c r="L7" s="26"/>
      <c r="M7" s="26" t="s">
        <v>19</v>
      </c>
      <c r="N7" s="26"/>
      <c r="O7" s="26"/>
      <c r="P7" s="26"/>
      <c r="Q7" s="26"/>
      <c r="R7" s="20" t="s">
        <v>20</v>
      </c>
    </row>
    <row r="8" spans="1:18" ht="30">
      <c r="A8" s="25"/>
      <c r="B8" s="23"/>
      <c r="C8" s="23"/>
      <c r="D8" s="6" t="s">
        <v>1</v>
      </c>
      <c r="E8" s="6" t="s">
        <v>2</v>
      </c>
      <c r="F8" s="6" t="s">
        <v>3</v>
      </c>
      <c r="G8" s="6" t="s">
        <v>4</v>
      </c>
      <c r="H8" s="6" t="s">
        <v>38</v>
      </c>
      <c r="I8" s="6" t="s">
        <v>5</v>
      </c>
      <c r="J8" s="6" t="s">
        <v>39</v>
      </c>
      <c r="K8" s="6" t="s">
        <v>40</v>
      </c>
      <c r="L8" s="6" t="s">
        <v>10</v>
      </c>
      <c r="M8" s="10" t="s">
        <v>15</v>
      </c>
      <c r="N8" s="6" t="s">
        <v>16</v>
      </c>
      <c r="O8" s="6" t="s">
        <v>17</v>
      </c>
      <c r="P8" s="6" t="s">
        <v>29</v>
      </c>
      <c r="Q8" s="10" t="s">
        <v>18</v>
      </c>
      <c r="R8" s="21"/>
    </row>
    <row r="9" spans="1:18" ht="30">
      <c r="A9" s="12" t="s">
        <v>7</v>
      </c>
      <c r="B9" s="6" t="s">
        <v>26</v>
      </c>
      <c r="C9" s="6">
        <v>17</v>
      </c>
      <c r="D9" s="7">
        <v>8654.55</v>
      </c>
      <c r="E9" s="7">
        <v>463.64</v>
      </c>
      <c r="F9" s="7">
        <v>1817.46</v>
      </c>
      <c r="G9" s="7">
        <v>8654.55</v>
      </c>
      <c r="H9" s="7">
        <v>865.46</v>
      </c>
      <c r="I9" s="7">
        <v>118.86</v>
      </c>
      <c r="J9" s="7">
        <v>12540.42</v>
      </c>
      <c r="K9" s="7">
        <v>0</v>
      </c>
      <c r="L9" s="7">
        <f>SUM(D9:K9)</f>
        <v>33114.939999999995</v>
      </c>
      <c r="M9" s="7">
        <v>5960.69</v>
      </c>
      <c r="N9" s="7">
        <v>496.72</v>
      </c>
      <c r="O9" s="7">
        <v>331.15</v>
      </c>
      <c r="P9" s="7">
        <v>10000</v>
      </c>
      <c r="Q9" s="7">
        <f>SUM(M9:P9)</f>
        <v>16788.559999999998</v>
      </c>
      <c r="R9" s="13">
        <f>L9-Q9</f>
        <v>16326.379999999997</v>
      </c>
    </row>
    <row r="10" spans="1:18" ht="60">
      <c r="A10" s="12" t="s">
        <v>11</v>
      </c>
      <c r="B10" s="6" t="s">
        <v>12</v>
      </c>
      <c r="C10" s="6">
        <v>19</v>
      </c>
      <c r="D10" s="7">
        <v>8463.64</v>
      </c>
      <c r="E10" s="8">
        <v>518.18</v>
      </c>
      <c r="F10" s="9">
        <v>4231.82</v>
      </c>
      <c r="G10" s="7">
        <v>0</v>
      </c>
      <c r="H10" s="7">
        <v>0</v>
      </c>
      <c r="I10" s="7">
        <v>132.84</v>
      </c>
      <c r="J10" s="7">
        <v>2100.3</v>
      </c>
      <c r="K10" s="7">
        <v>16770</v>
      </c>
      <c r="L10" s="7">
        <f>SUM(D10:K10)</f>
        <v>32216.78</v>
      </c>
      <c r="M10" s="7">
        <v>5799.02</v>
      </c>
      <c r="N10" s="7">
        <v>483.25</v>
      </c>
      <c r="O10" s="10">
        <v>322.17</v>
      </c>
      <c r="P10" s="7">
        <v>18107.67</v>
      </c>
      <c r="Q10" s="7">
        <f>SUM(M10:P10)</f>
        <v>24712.11</v>
      </c>
      <c r="R10" s="13">
        <f>L10-Q10</f>
        <v>7504.669999999998</v>
      </c>
    </row>
    <row r="11" spans="1:18" ht="15.75" thickBot="1">
      <c r="A11" s="14"/>
      <c r="B11" s="18" t="s">
        <v>18</v>
      </c>
      <c r="C11" s="15"/>
      <c r="D11" s="16">
        <f>SUM(D9:D10)</f>
        <v>17118.19</v>
      </c>
      <c r="E11" s="16">
        <f aca="true" t="shared" si="0" ref="E11:R11">SUM(E9:E10)</f>
        <v>981.8199999999999</v>
      </c>
      <c r="F11" s="16">
        <f t="shared" si="0"/>
        <v>6049.28</v>
      </c>
      <c r="G11" s="16">
        <f t="shared" si="0"/>
        <v>8654.55</v>
      </c>
      <c r="H11" s="16">
        <f t="shared" si="0"/>
        <v>865.46</v>
      </c>
      <c r="I11" s="16">
        <f t="shared" si="0"/>
        <v>251.7</v>
      </c>
      <c r="J11" s="16">
        <f t="shared" si="0"/>
        <v>14640.720000000001</v>
      </c>
      <c r="K11" s="16">
        <f t="shared" si="0"/>
        <v>16770</v>
      </c>
      <c r="L11" s="16">
        <f t="shared" si="0"/>
        <v>65331.719999999994</v>
      </c>
      <c r="M11" s="16">
        <f t="shared" si="0"/>
        <v>11759.71</v>
      </c>
      <c r="N11" s="16">
        <f t="shared" si="0"/>
        <v>979.97</v>
      </c>
      <c r="O11" s="16">
        <f t="shared" si="0"/>
        <v>653.3199999999999</v>
      </c>
      <c r="P11" s="16">
        <f t="shared" si="0"/>
        <v>28107.67</v>
      </c>
      <c r="Q11" s="16">
        <f t="shared" si="0"/>
        <v>41500.67</v>
      </c>
      <c r="R11" s="16">
        <f t="shared" si="0"/>
        <v>23831.049999999996</v>
      </c>
    </row>
    <row r="22" ht="15">
      <c r="P22" s="5"/>
    </row>
  </sheetData>
  <mergeCells count="6">
    <mergeCell ref="M7:Q7"/>
    <mergeCell ref="R7:R8"/>
    <mergeCell ref="A7:A8"/>
    <mergeCell ref="B7:B8"/>
    <mergeCell ref="C7:C8"/>
    <mergeCell ref="D7:L7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Q22"/>
  <sheetViews>
    <sheetView workbookViewId="0" topLeftCell="A1">
      <selection activeCell="J9" sqref="J9"/>
    </sheetView>
  </sheetViews>
  <sheetFormatPr defaultColWidth="9.140625" defaultRowHeight="12.75"/>
  <cols>
    <col min="1" max="1" width="14.140625" style="1" customWidth="1"/>
    <col min="2" max="2" width="18.57421875" style="1" customWidth="1"/>
    <col min="3" max="3" width="14.421875" style="1" customWidth="1"/>
    <col min="4" max="4" width="12.140625" style="1" customWidth="1"/>
    <col min="5" max="5" width="7.140625" style="1" customWidth="1"/>
    <col min="6" max="6" width="9.421875" style="1" customWidth="1"/>
    <col min="7" max="8" width="16.28125" style="1" customWidth="1"/>
    <col min="9" max="9" width="12.140625" style="1" customWidth="1"/>
    <col min="10" max="10" width="9.7109375" style="1" customWidth="1"/>
    <col min="11" max="11" width="11.8515625" style="1" customWidth="1"/>
    <col min="12" max="12" width="9.7109375" style="1" customWidth="1"/>
    <col min="13" max="13" width="10.8515625" style="1" customWidth="1"/>
    <col min="14" max="14" width="9.7109375" style="1" customWidth="1"/>
    <col min="15" max="15" width="11.00390625" style="1" customWidth="1"/>
    <col min="16" max="16" width="9.140625" style="1" customWidth="1"/>
    <col min="17" max="17" width="12.57421875" style="1" customWidth="1"/>
    <col min="18" max="16384" width="18.57421875" style="1" customWidth="1"/>
  </cols>
  <sheetData>
    <row r="3" ht="15">
      <c r="A3" s="3" t="s">
        <v>23</v>
      </c>
    </row>
    <row r="4" ht="15">
      <c r="A4" s="4">
        <v>40452051</v>
      </c>
    </row>
    <row r="5" ht="18.75">
      <c r="D5" s="2" t="s">
        <v>21</v>
      </c>
    </row>
    <row r="6" ht="19.5" thickBot="1">
      <c r="D6" s="2" t="s">
        <v>41</v>
      </c>
    </row>
    <row r="7" spans="1:17" ht="18" customHeight="1">
      <c r="A7" s="24" t="s">
        <v>0</v>
      </c>
      <c r="B7" s="22" t="s">
        <v>8</v>
      </c>
      <c r="C7" s="22" t="s">
        <v>13</v>
      </c>
      <c r="D7" s="26" t="s">
        <v>14</v>
      </c>
      <c r="E7" s="26"/>
      <c r="F7" s="26"/>
      <c r="G7" s="26"/>
      <c r="H7" s="26"/>
      <c r="I7" s="26"/>
      <c r="J7" s="26"/>
      <c r="K7" s="26"/>
      <c r="L7" s="26" t="s">
        <v>19</v>
      </c>
      <c r="M7" s="26"/>
      <c r="N7" s="26"/>
      <c r="O7" s="26"/>
      <c r="P7" s="26"/>
      <c r="Q7" s="20" t="s">
        <v>20</v>
      </c>
    </row>
    <row r="8" spans="1:17" ht="30">
      <c r="A8" s="25"/>
      <c r="B8" s="23"/>
      <c r="C8" s="23"/>
      <c r="D8" s="6" t="s">
        <v>1</v>
      </c>
      <c r="E8" s="6" t="s">
        <v>2</v>
      </c>
      <c r="F8" s="6" t="s">
        <v>3</v>
      </c>
      <c r="G8" s="6" t="s">
        <v>4</v>
      </c>
      <c r="H8" s="6" t="s">
        <v>38</v>
      </c>
      <c r="I8" s="6" t="s">
        <v>5</v>
      </c>
      <c r="J8" s="6" t="s">
        <v>40</v>
      </c>
      <c r="K8" s="6" t="s">
        <v>10</v>
      </c>
      <c r="L8" s="10" t="s">
        <v>15</v>
      </c>
      <c r="M8" s="6" t="s">
        <v>16</v>
      </c>
      <c r="N8" s="6" t="s">
        <v>17</v>
      </c>
      <c r="O8" s="6" t="s">
        <v>29</v>
      </c>
      <c r="P8" s="10" t="s">
        <v>18</v>
      </c>
      <c r="Q8" s="21"/>
    </row>
    <row r="9" spans="1:17" ht="30">
      <c r="A9" s="12" t="s">
        <v>7</v>
      </c>
      <c r="B9" s="6" t="s">
        <v>26</v>
      </c>
      <c r="C9" s="6">
        <v>14</v>
      </c>
      <c r="D9" s="7">
        <v>7127.27</v>
      </c>
      <c r="E9" s="7">
        <v>381.82</v>
      </c>
      <c r="F9" s="7">
        <v>1496.73</v>
      </c>
      <c r="G9" s="7">
        <v>7127.27</v>
      </c>
      <c r="H9" s="7">
        <v>712.73</v>
      </c>
      <c r="I9" s="7">
        <v>149.99</v>
      </c>
      <c r="J9" s="7">
        <v>31680</v>
      </c>
      <c r="K9" s="7">
        <f>SUM(D9:J9)</f>
        <v>48675.81</v>
      </c>
      <c r="L9" s="7">
        <v>8761.65</v>
      </c>
      <c r="M9" s="7">
        <v>730.14</v>
      </c>
      <c r="N9" s="7">
        <v>486.76</v>
      </c>
      <c r="O9" s="7">
        <v>25185.6</v>
      </c>
      <c r="P9" s="7">
        <f>SUM(L9:O9)</f>
        <v>35164.149999999994</v>
      </c>
      <c r="Q9" s="13">
        <f>K9-P9</f>
        <v>13511.660000000003</v>
      </c>
    </row>
    <row r="10" spans="1:17" ht="60">
      <c r="A10" s="12" t="s">
        <v>11</v>
      </c>
      <c r="B10" s="6" t="s">
        <v>12</v>
      </c>
      <c r="C10" s="6">
        <v>22</v>
      </c>
      <c r="D10" s="7">
        <v>9800</v>
      </c>
      <c r="E10" s="8">
        <v>600</v>
      </c>
      <c r="F10" s="9">
        <v>4900</v>
      </c>
      <c r="G10" s="7">
        <v>0</v>
      </c>
      <c r="H10" s="7">
        <v>0</v>
      </c>
      <c r="I10" s="7">
        <v>235.7</v>
      </c>
      <c r="J10" s="7">
        <v>0</v>
      </c>
      <c r="K10" s="7">
        <f>SUM(D10:J10)</f>
        <v>15535.7</v>
      </c>
      <c r="L10" s="7">
        <v>2796.43</v>
      </c>
      <c r="M10" s="7">
        <v>233.04</v>
      </c>
      <c r="N10" s="10">
        <v>155.36</v>
      </c>
      <c r="O10" s="7">
        <v>5000</v>
      </c>
      <c r="P10" s="7">
        <f>SUM(L10:O10)</f>
        <v>8184.83</v>
      </c>
      <c r="Q10" s="13">
        <f>K10-P10</f>
        <v>7350.870000000001</v>
      </c>
    </row>
    <row r="11" spans="1:17" ht="15.75" thickBot="1">
      <c r="A11" s="14"/>
      <c r="B11" s="18" t="s">
        <v>18</v>
      </c>
      <c r="C11" s="15"/>
      <c r="D11" s="16">
        <f>SUM(D9:D10)</f>
        <v>16927.27</v>
      </c>
      <c r="E11" s="16">
        <f aca="true" t="shared" si="0" ref="E11:Q11">SUM(E9:E10)</f>
        <v>981.8199999999999</v>
      </c>
      <c r="F11" s="16">
        <f t="shared" si="0"/>
        <v>6396.73</v>
      </c>
      <c r="G11" s="16">
        <f t="shared" si="0"/>
        <v>7127.27</v>
      </c>
      <c r="H11" s="16">
        <f t="shared" si="0"/>
        <v>712.73</v>
      </c>
      <c r="I11" s="16">
        <f t="shared" si="0"/>
        <v>385.69</v>
      </c>
      <c r="J11" s="16">
        <f t="shared" si="0"/>
        <v>31680</v>
      </c>
      <c r="K11" s="16">
        <f t="shared" si="0"/>
        <v>64211.509999999995</v>
      </c>
      <c r="L11" s="16">
        <f t="shared" si="0"/>
        <v>11558.08</v>
      </c>
      <c r="M11" s="16">
        <f t="shared" si="0"/>
        <v>963.18</v>
      </c>
      <c r="N11" s="16">
        <f t="shared" si="0"/>
        <v>642.12</v>
      </c>
      <c r="O11" s="16">
        <f t="shared" si="0"/>
        <v>30185.6</v>
      </c>
      <c r="P11" s="16">
        <f t="shared" si="0"/>
        <v>43348.979999999996</v>
      </c>
      <c r="Q11" s="16">
        <f t="shared" si="0"/>
        <v>20862.530000000006</v>
      </c>
    </row>
    <row r="22" ht="15">
      <c r="O22" s="5"/>
    </row>
  </sheetData>
  <mergeCells count="6">
    <mergeCell ref="L7:P7"/>
    <mergeCell ref="Q7:Q8"/>
    <mergeCell ref="A7:A8"/>
    <mergeCell ref="B7:B8"/>
    <mergeCell ref="C7:C8"/>
    <mergeCell ref="D7:K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2022-02-03T11:50:21Z</dcterms:created>
  <dcterms:modified xsi:type="dcterms:W3CDTF">2023-06-14T10:41:36Z</dcterms:modified>
  <cp:category/>
  <cp:version/>
  <cp:contentType/>
  <cp:contentStatus/>
</cp:coreProperties>
</file>