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арплата Пліхтяк Гуменяк\"/>
    </mc:Choice>
  </mc:AlternateContent>
  <xr:revisionPtr revIDLastSave="0" documentId="13_ncr:1_{B2340030-A78E-4011-BD12-698EA5AB29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4" i="1" l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V12" i="1"/>
  <c r="V11" i="1"/>
  <c r="W11" i="1" s="1"/>
  <c r="Q12" i="1"/>
  <c r="Q14" i="1" s="1"/>
  <c r="Q11" i="1"/>
  <c r="W12" i="1" l="1"/>
  <c r="W14" i="1" s="1"/>
  <c r="V14" i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<sst xmlns="http://schemas.openxmlformats.org/spreadsheetml/2006/main" count="55" uniqueCount="38">
  <si>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</si>
  <si>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</si>
  <si>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</si>
  <si>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</si>
  <si>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</si>
  <si>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</si>
  <si>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</si>
  <si>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</si>
  <si>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</si>
  <si>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</si>
  <si>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</si>
  <si>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</si>
  <si>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</si>
  <si>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</si>
  <si>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</si>
  <si>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</si>
  <si>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</si>
  <si>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</si>
  <si>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</si>
  <si>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</si>
  <si>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</si>
  <si>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</si>
  <si>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</si>
  <si>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</si>
  <si>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</si>
  <si>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</si>
  <si>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</si>
  <si>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</si>
  <si>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жовтень 2021 р.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</si>
  <si>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</si>
  <si>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</si>
  <si>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</si>
  <si>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</si>
  <si>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</si>
  <si>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</si>
  <si>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</si>
  <si>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</si>
  <si>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листопад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</si>
</sst>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A2" workbookViewId="0">
      <selection activeCell="E12" sqref="E12"/>
    </sheetView>
  </sheetViews>
  <sheetFormatPr defaultRowHeight="14.4" x14ac:dyDescent="0.3"/>
  <sheetData>
    <row r="1" spans="1:24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2">
        <v>4008068</v>
      </c>
      <c r="B2" s="42"/>
      <c r="C2" s="42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3" t="s">
        <v>37</v>
      </c>
      <c r="J5" s="43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11</v>
      </c>
      <c r="L8" s="26" t="s">
        <v>12</v>
      </c>
      <c r="M8" s="26" t="s">
        <v>13</v>
      </c>
      <c r="N8" s="26" t="s">
        <v>14</v>
      </c>
      <c r="O8" s="26" t="s">
        <v>15</v>
      </c>
      <c r="P8" s="26" t="s">
        <v>16</v>
      </c>
      <c r="Q8" s="26" t="s">
        <v>17</v>
      </c>
      <c r="R8" s="26" t="s">
        <v>18</v>
      </c>
      <c r="S8" s="26" t="s">
        <v>19</v>
      </c>
      <c r="T8" s="26" t="s">
        <v>20</v>
      </c>
      <c r="U8" s="26" t="s">
        <v>21</v>
      </c>
      <c r="V8" s="26" t="s">
        <v>22</v>
      </c>
      <c r="W8" s="24" t="s">
        <v>23</v>
      </c>
      <c r="X8" s="3"/>
    </row>
    <row r="9" spans="1:24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/>
      <c r="X9" s="3"/>
    </row>
    <row r="10" spans="1:24" ht="15" thickBot="1" x14ac:dyDescent="0.35">
      <c r="A10" s="7"/>
      <c r="B10" s="16"/>
      <c r="C10" s="8" t="s">
        <v>28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31</v>
      </c>
      <c r="D11" s="14" t="s">
        <v>32</v>
      </c>
      <c r="E11" s="15">
        <v>22</v>
      </c>
      <c r="F11" s="12">
        <v>10550</v>
      </c>
      <c r="G11" s="12">
        <v>600</v>
      </c>
      <c r="H11" s="12">
        <v>10550</v>
      </c>
      <c r="I11" s="12">
        <v>5275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264.07</v>
      </c>
      <c r="Q11" s="12">
        <f>P11+I11+H11+G11+F11</f>
        <v>27239.07</v>
      </c>
      <c r="R11" s="12">
        <v>272.39</v>
      </c>
      <c r="S11" s="12">
        <v>6700</v>
      </c>
      <c r="T11" s="12">
        <v>4903.03</v>
      </c>
      <c r="U11" s="12">
        <v>408.59</v>
      </c>
      <c r="V11" s="12">
        <f>U11+T11+S11+R11</f>
        <v>12284.009999999998</v>
      </c>
      <c r="W11" s="12">
        <f>Q11-V11</f>
        <v>14955.060000000001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30</v>
      </c>
      <c r="D12" s="14" t="s">
        <v>29</v>
      </c>
      <c r="E12" s="15">
        <v>22</v>
      </c>
      <c r="F12" s="12">
        <v>9250</v>
      </c>
      <c r="G12" s="12">
        <v>700</v>
      </c>
      <c r="H12" s="12">
        <v>6937.5</v>
      </c>
      <c r="I12" s="12">
        <v>4625</v>
      </c>
      <c r="J12" s="12">
        <v>1850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264.07</v>
      </c>
      <c r="Q12" s="12">
        <f>P12+M12+J12+I12+H12+G12+F12</f>
        <v>23626.57</v>
      </c>
      <c r="R12" s="12">
        <v>0</v>
      </c>
      <c r="S12" s="12">
        <v>6000</v>
      </c>
      <c r="T12" s="12">
        <v>4252.78</v>
      </c>
      <c r="U12" s="12">
        <v>354.4</v>
      </c>
      <c r="V12" s="12">
        <f>U12+T12+S12</f>
        <v>10607.18</v>
      </c>
      <c r="W12" s="12">
        <f>Q12-V12</f>
        <v>13019.39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4" t="s">
        <v>26</v>
      </c>
      <c r="D14" s="45"/>
      <c r="E14" s="20">
        <f t="shared" ref="E14:W14" si="0">E11+E12</f>
        <v>44</v>
      </c>
      <c r="F14" s="21">
        <f t="shared" si="0"/>
        <v>19800</v>
      </c>
      <c r="G14" s="21">
        <f t="shared" si="0"/>
        <v>1300</v>
      </c>
      <c r="H14" s="21">
        <f t="shared" si="0"/>
        <v>17487.5</v>
      </c>
      <c r="I14" s="21">
        <f t="shared" si="0"/>
        <v>9900</v>
      </c>
      <c r="J14" s="21">
        <f t="shared" si="0"/>
        <v>1850</v>
      </c>
      <c r="K14" s="21">
        <f t="shared" si="0"/>
        <v>0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 t="shared" si="0"/>
        <v>528.14</v>
      </c>
      <c r="Q14" s="21">
        <f t="shared" si="0"/>
        <v>50865.64</v>
      </c>
      <c r="R14" s="21">
        <f t="shared" si="0"/>
        <v>272.39</v>
      </c>
      <c r="S14" s="21">
        <f t="shared" si="0"/>
        <v>12700</v>
      </c>
      <c r="T14" s="21">
        <f t="shared" si="0"/>
        <v>9155.81</v>
      </c>
      <c r="U14" s="21">
        <f t="shared" si="0"/>
        <v>762.99</v>
      </c>
      <c r="V14" s="21">
        <f t="shared" si="0"/>
        <v>22891.19</v>
      </c>
      <c r="W14" s="21">
        <f t="shared" si="0"/>
        <v>27974.45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8" spans="1:21" x14ac:dyDescent="0.3">
      <c r="A18" s="41" t="s">
        <v>32</v>
      </c>
      <c r="B18" s="41"/>
      <c r="C18" s="41"/>
      <c r="D18" s="41"/>
      <c r="E18" s="41"/>
      <c r="R18" s="41" t="s">
        <v>34</v>
      </c>
      <c r="S18" s="41"/>
      <c r="T18" s="41"/>
      <c r="U18" s="41"/>
    </row>
    <row r="20" spans="1:21" x14ac:dyDescent="0.3">
      <c r="A20" s="41" t="s">
        <v>33</v>
      </c>
      <c r="B20" s="41"/>
      <c r="C20" s="41"/>
      <c r="D20" s="41"/>
      <c r="E20" s="41"/>
      <c r="R20" s="41" t="s">
        <v>35</v>
      </c>
      <c r="S20" s="41"/>
      <c r="T20" s="41"/>
      <c r="U20" s="41"/>
    </row>
    <row r="22" spans="1:21" x14ac:dyDescent="0.3">
      <c r="A22" s="41" t="s">
        <v>36</v>
      </c>
      <c r="B22" s="41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4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2022-02-22T13:51:08Z</cp:lastPrinted>
  <dcterms:created xsi:type="dcterms:W3CDTF">2022-02-09T08:58:28Z</dcterms:created>
  <dcterms:modified xsi:type="dcterms:W3CDTF">2022-02-22T14:02:03Z</dcterms:modified>
</cp:coreProperties>
</file>