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65488" windowWidth="9720" windowHeight="9432" activeTab="0"/>
  </bookViews>
  <sheets>
    <sheet name="охорона здоров&quot;я" sheetId="1" r:id="rId1"/>
  </sheets>
  <definedNames/>
  <calcPr fullCalcOnLoad="1"/>
</workbook>
</file>

<file path=xl/sharedStrings.xml><?xml version="1.0" encoding="utf-8"?>
<sst xmlns="http://schemas.openxmlformats.org/spreadsheetml/2006/main" count="157" uniqueCount="148">
  <si>
    <t>Установа</t>
  </si>
  <si>
    <t>Постачальник</t>
  </si>
  <si>
    <t>Найменування товару чи послуги</t>
  </si>
  <si>
    <t>Ціна за одиницю (грн.)</t>
  </si>
  <si>
    <t>Кількість</t>
  </si>
  <si>
    <t>Загальна вартість (грн.)</t>
  </si>
  <si>
    <t xml:space="preserve">Інформація щодо придбання товарів, робіт і послуг за кошти обласного бюджету   </t>
  </si>
  <si>
    <t>КНП ІФ ОСКТС "Смерічка" ІФ ОР</t>
  </si>
  <si>
    <t>ТзОВ "Калуська фабрика родина"</t>
  </si>
  <si>
    <t>Хліб луцький подовий в/г (кг)</t>
  </si>
  <si>
    <t>Хліб "Дарницький" жит.подовий (кг)</t>
  </si>
  <si>
    <t>водопостачання</t>
  </si>
  <si>
    <t>Головний бухгалтер:</t>
  </si>
  <si>
    <t>Ольга Дутка</t>
  </si>
  <si>
    <t>Виконавець:</t>
  </si>
  <si>
    <t>Ольга Панчак 552014</t>
  </si>
  <si>
    <t xml:space="preserve">водовідведення </t>
  </si>
  <si>
    <t>електроенергія</t>
  </si>
  <si>
    <t>Всього:</t>
  </si>
  <si>
    <t>за природній газ</t>
  </si>
  <si>
    <t>за розподіл природнього газу</t>
  </si>
  <si>
    <t>ТзОВ "Біохімфарма"</t>
  </si>
  <si>
    <t>за період 22.02.2020  по 28.02.2021р.</t>
  </si>
  <si>
    <t xml:space="preserve">КНП "Івано-Франківська обласна дитяча клінічна лікарня Івано-Франківської обласної ради" </t>
  </si>
  <si>
    <t>КП"Івано-Франківськводоекотехпром"</t>
  </si>
  <si>
    <t>Водовідведення за 01.2021 р.</t>
  </si>
  <si>
    <t>ДМП "Івано-Франківськтеплокомуненерго"</t>
  </si>
  <si>
    <t>Гаряча вода по лічильнику за 01. 2021 р.</t>
  </si>
  <si>
    <t>Опалення по обліку за 01. 2021 р.</t>
  </si>
  <si>
    <t>РАЗОМ</t>
  </si>
  <si>
    <t>Водопостачання</t>
  </si>
  <si>
    <t>КП "СКП"</t>
  </si>
  <si>
    <t>Водовідведення</t>
  </si>
  <si>
    <t>Трансформатор Т-066 200/5 0,5s</t>
  </si>
  <si>
    <t>ПП "Клешко Н.В."</t>
  </si>
  <si>
    <t>Трансформатор Т-066 400/5 0,5s</t>
  </si>
  <si>
    <t>Смуга г/к 40*4 мм (шт)</t>
  </si>
  <si>
    <t>Труба 40*25*2 мм (шт)</t>
  </si>
  <si>
    <t>Труба діаметром на 32 (м/п)</t>
  </si>
  <si>
    <t>ФОП Матійчук В.М.</t>
  </si>
  <si>
    <t>Труба 40*25 (м/п)</t>
  </si>
  <si>
    <t>Електроди (п)</t>
  </si>
  <si>
    <t>Фарба 3 в1 0,9 л (б)</t>
  </si>
  <si>
    <t>Державне підприємство " Карпатський експертно-технічний центр Держпраці"</t>
  </si>
  <si>
    <t>Обстеження будівлі санаторію на предмет доступності будівель для осіб з інвалідністю та МГН та видано висновок</t>
  </si>
  <si>
    <t xml:space="preserve">Вивіз твердих побутових відходів </t>
  </si>
  <si>
    <t>ТзОВ "Альфатер Тернопіль"</t>
  </si>
  <si>
    <t>захоронення тпв</t>
  </si>
  <si>
    <t>Вивіска фасадна (шт)</t>
  </si>
  <si>
    <t>Вказівник інформаційний з кріпленням 60*30 (шт)</t>
  </si>
  <si>
    <t>Знак металевий 60*60 з кріплення (шт)</t>
  </si>
  <si>
    <t>Наклейка 15*15(знак інваліда) (шт)</t>
  </si>
  <si>
    <t>Наклейка 15*15 (вогнегасник) (шт)</t>
  </si>
  <si>
    <t>Наклейка 20*10 (вихід) (шт )</t>
  </si>
  <si>
    <t>Наклейка 20*10 (кнопка виклику мед.персоналу) (шт)</t>
  </si>
  <si>
    <t>Наклейка 18*11 (кнопка виклику мед.персоналу) (шт)</t>
  </si>
  <si>
    <t>Наклейку 200*10 см (шт)</t>
  </si>
  <si>
    <t>П-ць Зелінський</t>
  </si>
  <si>
    <t>програмне забезпечення</t>
  </si>
  <si>
    <t>ДПНТУ "Уарнет"</t>
  </si>
  <si>
    <t>інтернет</t>
  </si>
  <si>
    <t>ТзОВ "Левіль"</t>
  </si>
  <si>
    <t>тех.обслуговування медичного обладнання</t>
  </si>
  <si>
    <t>Управління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</si>
  <si>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</si>
  <si>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</si>
  <si>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</si>
  <si>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 охорона АРТЕ</t>
  </si>
  <si>
    <t>ДП "Нетгруп Сервіс"</t>
  </si>
  <si>
    <t>ПП "Каском"</t>
  </si>
  <si>
    <t>тех. обслуговування касового апарата</t>
  </si>
  <si>
    <t>Тз ОВ «Інкос Лайн»</t>
  </si>
  <si>
    <t>Маска для кисневого концентратора</t>
  </si>
  <si>
    <t>П-ць Гаврильчук М.</t>
  </si>
  <si>
    <t>Спирт етиловий 96% 100мл</t>
  </si>
  <si>
    <t>Азитроміцин 500мг  №3</t>
  </si>
  <si>
    <t>Дексаметазон 1,0 №10</t>
  </si>
  <si>
    <t>Цефтріаксон 1г №10</t>
  </si>
  <si>
    <t>Рукавиці нітр. н/с</t>
  </si>
  <si>
    <t>Вода РЕО 950мл</t>
  </si>
  <si>
    <t>Маска 3-х шарова гум. ст. №1</t>
  </si>
  <si>
    <t>Антисептик АХД експрес 1л</t>
  </si>
  <si>
    <t>ПП «Стехнович О.В.»</t>
  </si>
  <si>
    <t>Ємності стер. для відбору матеріалу</t>
  </si>
  <si>
    <t>ПП «Хімреактиви»</t>
  </si>
  <si>
    <t>Тест на виявл. антитіл до мікр-й туберкульозу</t>
  </si>
  <si>
    <t>Сумка для лаборанта термо 8,0л</t>
  </si>
  <si>
    <t>ТзОВ «Восток-Фарм»</t>
  </si>
  <si>
    <t>Леодерм пов’язка для фікс. канюлі</t>
  </si>
  <si>
    <t>Вата мед. н/ст 100г</t>
  </si>
  <si>
    <t>Лейкопластир хір. 2,5*5м</t>
  </si>
  <si>
    <t>Бинт 7*14</t>
  </si>
  <si>
    <t>Бинт 5*10</t>
  </si>
  <si>
    <t>Джгут венозний</t>
  </si>
  <si>
    <t>Катетер жіночий СН 12/21 см</t>
  </si>
  <si>
    <t>Катетер чоловічий СН 10/40 см</t>
  </si>
  <si>
    <t>Клейонка медична (2м)</t>
  </si>
  <si>
    <t>ФОП Стефуришин І.М.</t>
  </si>
  <si>
    <t>Яйце 1кат.</t>
  </si>
  <si>
    <t>Молоко сухе</t>
  </si>
  <si>
    <t>Цукор</t>
  </si>
  <si>
    <t>Печиво до кави,топлене молоко</t>
  </si>
  <si>
    <t>Сік  фруктовий”Наш сік 1,930”</t>
  </si>
  <si>
    <t>Томатна паста 0,490г</t>
  </si>
  <si>
    <t>Перець</t>
  </si>
  <si>
    <t>Лавровий лист</t>
  </si>
  <si>
    <t>ФОП Спетрук Я.С.</t>
  </si>
  <si>
    <t>Кавов. напій Золотий колос 1/250г</t>
  </si>
  <si>
    <t>Чай крупн.лист.”Три слона”500г</t>
  </si>
  <si>
    <t>Сир кисломолочний 9%</t>
  </si>
  <si>
    <t>Повидло фруктове</t>
  </si>
  <si>
    <t>Риба свіж морожена</t>
  </si>
  <si>
    <t>Ф/Г Василишин В.І.</t>
  </si>
  <si>
    <t>Капуста</t>
  </si>
  <si>
    <t>Морква</t>
  </si>
  <si>
    <t>Буряк</t>
  </si>
  <si>
    <t>Цибуля</t>
  </si>
  <si>
    <t>Картопля</t>
  </si>
  <si>
    <t>П-ць Олексюк В.І.</t>
  </si>
  <si>
    <t>М”ясо ялолвиче</t>
  </si>
  <si>
    <t xml:space="preserve">М”ясо птиці,стегенце куряче </t>
  </si>
  <si>
    <t>ТОВ”Прут АСМ”</t>
  </si>
  <si>
    <t>Ковбаса варена 1с</t>
  </si>
  <si>
    <t>ТДВ                     “Івано-Франківський міськмолокозавод”</t>
  </si>
  <si>
    <t>Спред тм Веселий Ласунчик 73,5%</t>
  </si>
  <si>
    <t>Сметана 15% фас.пак.400г.</t>
  </si>
  <si>
    <t>Центр легеневих захворювань</t>
  </si>
  <si>
    <t>АТ "Оператор газорозпридільної си-ми "Івано-Франківськгаз""</t>
  </si>
  <si>
    <t xml:space="preserve">ТзОВ "СЕРВІС ГРУПП ЛТД" </t>
  </si>
  <si>
    <t>за теплопостачання</t>
  </si>
  <si>
    <t>Управління поліції охорони</t>
  </si>
  <si>
    <t>охорона об"єктів</t>
  </si>
  <si>
    <t>КНП ІФ СЗНПД ІФ ОР(Псих №2)</t>
  </si>
  <si>
    <t>КНП "ПОКЦПЗ ІФ ОР"(Псих №3)</t>
  </si>
  <si>
    <t>Теплокомуненерго ДМП</t>
  </si>
  <si>
    <t>КП "Івано-Франківськводоекотехпром</t>
  </si>
  <si>
    <t>ТзОВ " ЕНЕРДЖІ ТРЕЙД ГРУП"</t>
  </si>
  <si>
    <t>ПАТ "Прикарпаттяобленерго"</t>
  </si>
  <si>
    <t>перетікан реактивн енерг</t>
  </si>
  <si>
    <t>Разом:</t>
  </si>
  <si>
    <t xml:space="preserve">КНП "Івано-Франківська обласна  клінічна лікарня Івано-Франківської обласної ради" </t>
  </si>
  <si>
    <t>Водоекотехпром</t>
  </si>
  <si>
    <t>водопостачання та водовід</t>
  </si>
  <si>
    <t>ТзОВ Енерджі Трейд</t>
  </si>
  <si>
    <t>КНП ІФ Обласний центр громадського здоров"я</t>
  </si>
  <si>
    <t>Всього по ЛПЗ:</t>
  </si>
  <si>
    <t>постачання електроенергіЇ</t>
  </si>
  <si>
    <t>розподіл електроенергії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</si>
</sst>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  <numFmt numFmtId="177" formatCode="0.0"/>
    <numFmt numFmtId="178" formatCode="0.0000"/>
    <numFmt numFmtId="179" formatCode="0.#"/>
    <numFmt numFmtId="180" formatCode="#,###.00"/>
    <numFmt numFmtId="181" formatCode="0.##"/>
    <numFmt numFmtId="182" formatCode="#,###.##"/>
    <numFmt numFmtId="183" formatCode="0.00;[Red]0.00"/>
    <numFmt numFmtId="184" formatCode="_-* #,##0.00&quot; грн.&quot;_-;\-* #,##0.00&quot; грн.&quot;_-;_-* \-??&quot; грн.&quot;_-;_-@_-"/>
    <numFmt numFmtId="185" formatCode="_-* #,##0.00\ _г_р_н_._-;\-* #,##0.00\ _г_р_н_._-;_-* \-??\ _г_р_н_._-;_-@_-"/>
    <numFmt numFmtId="186" formatCode="_-* #,##0.00_р_._-;\-* #,##0.00_р_._-;_-* &quot;-&quot;??_р_._-;_-@_-"/>
    <numFmt numFmtId="187" formatCode="#,##0.000"/>
    <numFmt numFmtId="188" formatCode="_-* #,##0_р_._-;\-* #,##0_р_._-;_-* &quot;-&quot;??_р_._-;_-@_-"/>
    <numFmt numFmtId="189" formatCode="0.00000"/>
    <numFmt numFmtId="190" formatCode="#,##0.00_ ;\-#,##0.00\ "/>
    <numFmt numFmtId="191" formatCode="#,##0.00\ _₴"/>
    <numFmt numFmtId="192" formatCode="#,##0\ _₴"/>
    <numFmt numFmtId="193" formatCode="_-* #,##0.00\ _г_р_н_._-;\-* #,##0.00\ _г_р_н_._-;_-* &quot;-&quot;??\ _г_р_н_._-;_-@_-"/>
    <numFmt numFmtId="194" formatCode="_-* #,##0\ _г_р_н_._-;\-* #,##0\ _г_р_н_._-;_-* &quot;-&quot;??\ _г_р_н_._-;_-@_-"/>
    <numFmt numFmtId="195" formatCode="#,##0.00_р_."/>
    <numFmt numFmtId="196" formatCode="0.###"/>
    <numFmt numFmtId="197" formatCode="0.########"/>
    <numFmt numFmtId="198" formatCode="0.####"/>
    <numFmt numFmtId="199" formatCode="0.#########"/>
    <numFmt numFmtId="200" formatCode="0.#######"/>
    <numFmt numFmtId="201" formatCode="0.######"/>
    <numFmt numFmtId="202" formatCode="0.#####"/>
    <numFmt numFmtId="203" formatCode="#,##0.0000"/>
    <numFmt numFmtId="204" formatCode="#,##0.00000"/>
    <numFmt numFmtId="205" formatCode="#,##0.00;\-#,##0.00"/>
    <numFmt numFmtId="206" formatCode="#,##0.00;[Red]\-#,##0.00"/>
    <numFmt numFmtId="207" formatCode="#,##0&quot;р.&quot;;[Red]\-#,##0&quot;р.&quot;"/>
    <numFmt numFmtId="208" formatCode="00000000"/>
    <numFmt numFmtId="209" formatCode="0.000;[Red]0.000"/>
    <numFmt numFmtId="210" formatCode="#,##0.00\ _₽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0\ _₴_-;\-* #,##0.00\ _₴_-;_-* &quot;-&quot;??\ _₴_-;_-@_-"/>
    <numFmt numFmtId="216" formatCode="#,##0.00;[Red]#,##0.00"/>
    <numFmt numFmtId="217" formatCode="#,##0.0000;[Red]#,##0.0000"/>
    <numFmt numFmtId="218" formatCode="[$-FC19]d\ mmmm\ yyyy\ &quot;г.&quot;"/>
    <numFmt numFmtId="219" formatCode="0.000000"/>
    <numFmt numFmtId="220" formatCode="0.00000000"/>
  </numFmts>
  <fonts count="54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CCC085"/>
      </bottom>
    </border>
    <border>
      <left>
        <color indexed="63"/>
      </left>
      <right style="thin">
        <color rgb="FFCCC085"/>
      </right>
      <top>
        <color indexed="63"/>
      </top>
      <bottom style="thin">
        <color rgb="FFCCC085"/>
      </bottom>
    </border>
    <border>
      <left>
        <color indexed="63"/>
      </left>
      <right>
        <color indexed="63"/>
      </right>
      <top style="thin">
        <color rgb="FFCCC085"/>
      </top>
      <bottom style="thin">
        <color rgb="FFCCC085"/>
      </bottom>
    </border>
    <border>
      <left>
        <color indexed="63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vertical="top"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1" fillId="33" borderId="15" xfId="0" applyFont="1" applyFill="1" applyBorder="1" applyAlignment="1">
      <alignment/>
    </xf>
    <xf numFmtId="2" fontId="11" fillId="33" borderId="15" xfId="0" applyNumberFormat="1" applyFont="1" applyFill="1" applyBorder="1" applyAlignment="1">
      <alignment horizontal="center"/>
    </xf>
    <xf numFmtId="2" fontId="11" fillId="33" borderId="16" xfId="0" applyNumberFormat="1" applyFont="1" applyFill="1" applyBorder="1" applyAlignment="1">
      <alignment horizontal="center"/>
    </xf>
    <xf numFmtId="2" fontId="11" fillId="33" borderId="13" xfId="0" applyNumberFormat="1" applyFont="1" applyFill="1" applyBorder="1" applyAlignment="1">
      <alignment horizontal="center"/>
    </xf>
    <xf numFmtId="2" fontId="11" fillId="33" borderId="17" xfId="0" applyNumberFormat="1" applyFont="1" applyFill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right" vertical="center" wrapText="1"/>
    </xf>
    <xf numFmtId="0" fontId="49" fillId="0" borderId="15" xfId="0" applyFont="1" applyBorder="1" applyAlignment="1">
      <alignment horizontal="center" vertical="center" wrapText="1"/>
    </xf>
    <xf numFmtId="0" fontId="13" fillId="0" borderId="13" xfId="84" applyNumberFormat="1" applyFont="1" applyFill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wrapText="1"/>
    </xf>
    <xf numFmtId="0" fontId="50" fillId="0" borderId="19" xfId="0" applyFont="1" applyBorder="1" applyAlignment="1">
      <alignment horizontal="center" vertical="center" wrapText="1"/>
    </xf>
    <xf numFmtId="0" fontId="12" fillId="0" borderId="19" xfId="84" applyNumberFormat="1" applyFont="1" applyFill="1" applyBorder="1" applyAlignment="1">
      <alignment horizontal="center" vertical="center" wrapText="1"/>
      <protection/>
    </xf>
    <xf numFmtId="0" fontId="51" fillId="0" borderId="1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righ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vertical="center" wrapText="1"/>
    </xf>
    <xf numFmtId="0" fontId="53" fillId="0" borderId="21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2" fontId="13" fillId="0" borderId="25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2" fontId="52" fillId="0" borderId="26" xfId="0" applyNumberFormat="1" applyFont="1" applyBorder="1" applyAlignment="1">
      <alignment horizontal="center" vertical="center" wrapText="1"/>
    </xf>
    <xf numFmtId="2" fontId="52" fillId="0" borderId="17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wrapText="1"/>
    </xf>
    <xf numFmtId="4" fontId="3" fillId="0" borderId="28" xfId="0" applyNumberFormat="1" applyFont="1" applyBorder="1" applyAlignment="1">
      <alignment wrapText="1"/>
    </xf>
    <xf numFmtId="4" fontId="3" fillId="0" borderId="29" xfId="0" applyNumberFormat="1" applyFont="1" applyBorder="1" applyAlignment="1">
      <alignment wrapText="1"/>
    </xf>
    <xf numFmtId="4" fontId="3" fillId="0" borderId="30" xfId="0" applyNumberFormat="1" applyFont="1" applyBorder="1" applyAlignment="1">
      <alignment wrapText="1"/>
    </xf>
    <xf numFmtId="0" fontId="5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2" fontId="49" fillId="0" borderId="19" xfId="0" applyNumberFormat="1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2" fontId="51" fillId="0" borderId="2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4" fontId="11" fillId="0" borderId="16" xfId="0" applyNumberFormat="1" applyFont="1" applyBorder="1" applyAlignment="1">
      <alignment horizontal="center" wrapText="1"/>
    </xf>
    <xf numFmtId="4" fontId="11" fillId="0" borderId="17" xfId="0" applyNumberFormat="1" applyFont="1" applyBorder="1" applyAlignment="1">
      <alignment horizontal="center" wrapText="1"/>
    </xf>
    <xf numFmtId="4" fontId="11" fillId="0" borderId="32" xfId="0" applyNumberFormat="1" applyFont="1" applyBorder="1" applyAlignment="1">
      <alignment horizontal="center" wrapText="1"/>
    </xf>
    <xf numFmtId="0" fontId="49" fillId="0" borderId="13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left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2" fontId="13" fillId="0" borderId="36" xfId="0" applyNumberFormat="1" applyFont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2" fontId="49" fillId="0" borderId="18" xfId="0" applyNumberFormat="1" applyFont="1" applyBorder="1" applyAlignment="1">
      <alignment horizontal="center" vertical="center" wrapText="1"/>
    </xf>
    <xf numFmtId="2" fontId="51" fillId="0" borderId="24" xfId="0" applyNumberFormat="1" applyFont="1" applyBorder="1" applyAlignment="1">
      <alignment horizontal="center" vertical="center" wrapText="1"/>
    </xf>
    <xf numFmtId="0" fontId="2" fillId="0" borderId="37" xfId="0" applyFont="1" applyFill="1" applyBorder="1" applyAlignment="1">
      <alignment vertical="top" wrapText="1"/>
    </xf>
    <xf numFmtId="0" fontId="2" fillId="0" borderId="38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/>
    </xf>
    <xf numFmtId="0" fontId="11" fillId="0" borderId="41" xfId="0" applyFont="1" applyBorder="1" applyAlignment="1">
      <alignment horizontal="center" wrapText="1"/>
    </xf>
    <xf numFmtId="0" fontId="11" fillId="0" borderId="41" xfId="0" applyFont="1" applyBorder="1" applyAlignment="1">
      <alignment/>
    </xf>
    <xf numFmtId="0" fontId="10" fillId="0" borderId="45" xfId="0" applyFont="1" applyFill="1" applyBorder="1" applyAlignment="1">
      <alignment horizontal="center" vertical="center" wrapText="1"/>
    </xf>
    <xf numFmtId="0" fontId="52" fillId="0" borderId="44" xfId="0" applyFont="1" applyBorder="1" applyAlignment="1">
      <alignment horizontal="left" vertical="center" wrapText="1"/>
    </xf>
    <xf numFmtId="0" fontId="52" fillId="0" borderId="41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50" fillId="0" borderId="46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vertical="top"/>
    </xf>
    <xf numFmtId="0" fontId="51" fillId="0" borderId="47" xfId="0" applyFont="1" applyBorder="1" applyAlignment="1">
      <alignment vertical="top"/>
    </xf>
    <xf numFmtId="14" fontId="11" fillId="0" borderId="19" xfId="0" applyNumberFormat="1" applyFont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13" fillId="0" borderId="12" xfId="84" applyNumberFormat="1" applyFont="1" applyFill="1" applyBorder="1" applyAlignment="1">
      <alignment horizontal="left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51" fillId="0" borderId="46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/>
    </xf>
    <xf numFmtId="0" fontId="52" fillId="0" borderId="42" xfId="0" applyFont="1" applyBorder="1" applyAlignment="1">
      <alignment horizontal="left" vertical="center" wrapText="1"/>
    </xf>
    <xf numFmtId="0" fontId="52" fillId="0" borderId="55" xfId="0" applyFont="1" applyBorder="1" applyAlignment="1">
      <alignment horizontal="left" vertical="center" wrapText="1"/>
    </xf>
    <xf numFmtId="0" fontId="52" fillId="0" borderId="44" xfId="0" applyFont="1" applyBorder="1" applyAlignment="1">
      <alignment horizontal="left" vertical="center" wrapText="1"/>
    </xf>
  </cellXfs>
  <cellStyles count="9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Підсумок" xfId="95"/>
    <cellStyle name="Поганий" xfId="96"/>
    <cellStyle name="Примітка" xfId="97"/>
    <cellStyle name="Результат" xfId="98"/>
    <cellStyle name="Середній" xfId="99"/>
    <cellStyle name="Текст попередження" xfId="100"/>
    <cellStyle name="Текст пояснення" xfId="101"/>
    <cellStyle name="Финансовый 3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7"/>
  <sheetViews>
    <sheetView tabSelected="1" zoomScalePageLayoutView="0" workbookViewId="0" topLeftCell="A1">
      <selection activeCell="B105" sqref="B105:D107"/>
    </sheetView>
  </sheetViews>
  <sheetFormatPr defaultColWidth="9.140625" defaultRowHeight="12.75"/>
  <cols>
    <col min="1" max="1" width="4.8515625" style="3" customWidth="1"/>
    <col min="2" max="2" width="17.57421875" style="1" customWidth="1"/>
    <col min="3" max="3" width="29.8515625" style="5" customWidth="1"/>
    <col min="4" max="4" width="28.8515625" style="6" customWidth="1"/>
    <col min="5" max="5" width="10.57421875" style="7" customWidth="1"/>
    <col min="6" max="6" width="12.28125" style="7" customWidth="1"/>
    <col min="7" max="7" width="13.28125" style="7" customWidth="1"/>
    <col min="8" max="16384" width="8.8515625" style="2" customWidth="1"/>
  </cols>
  <sheetData>
    <row r="1" ht="8.25" customHeight="1"/>
    <row r="2" ht="9.75" customHeight="1" thickBot="1"/>
    <row r="3" spans="1:7" s="1" customFormat="1" ht="18.75" customHeight="1" thickBot="1">
      <c r="A3" s="4"/>
      <c r="B3" s="148" t="s">
        <v>6</v>
      </c>
      <c r="C3" s="149"/>
      <c r="D3" s="149"/>
      <c r="E3" s="149"/>
      <c r="F3" s="149"/>
      <c r="G3" s="150"/>
    </row>
    <row r="4" spans="1:7" s="1" customFormat="1" ht="17.25" customHeight="1" thickBot="1">
      <c r="A4" s="4"/>
      <c r="B4" s="148" t="s">
        <v>22</v>
      </c>
      <c r="C4" s="149"/>
      <c r="D4" s="149"/>
      <c r="E4" s="149"/>
      <c r="F4" s="149"/>
      <c r="G4" s="150"/>
    </row>
    <row r="5" spans="1:7" ht="38.25" customHeight="1" thickBot="1">
      <c r="A5" s="4"/>
      <c r="B5" s="36" t="s">
        <v>0</v>
      </c>
      <c r="C5" s="37" t="s">
        <v>1</v>
      </c>
      <c r="D5" s="38" t="s">
        <v>2</v>
      </c>
      <c r="E5" s="39" t="s">
        <v>3</v>
      </c>
      <c r="F5" s="39" t="s">
        <v>4</v>
      </c>
      <c r="G5" s="40" t="s">
        <v>5</v>
      </c>
    </row>
    <row r="6" spans="1:7" ht="30.75" customHeight="1">
      <c r="A6" s="111"/>
      <c r="B6" s="158" t="s">
        <v>23</v>
      </c>
      <c r="C6" s="115" t="s">
        <v>24</v>
      </c>
      <c r="D6" s="135" t="s">
        <v>25</v>
      </c>
      <c r="E6" s="41">
        <v>13.656</v>
      </c>
      <c r="F6" s="73">
        <v>190.174</v>
      </c>
      <c r="G6" s="74">
        <v>2597.02</v>
      </c>
    </row>
    <row r="7" spans="1:7" ht="12.75">
      <c r="A7" s="112"/>
      <c r="B7" s="159"/>
      <c r="C7" s="116" t="s">
        <v>26</v>
      </c>
      <c r="D7" s="42" t="s">
        <v>27</v>
      </c>
      <c r="E7" s="75">
        <v>101.82</v>
      </c>
      <c r="F7" s="43">
        <v>562</v>
      </c>
      <c r="G7" s="76">
        <v>57222.84</v>
      </c>
    </row>
    <row r="8" spans="1:7" ht="13.5" thickBot="1">
      <c r="A8" s="113"/>
      <c r="B8" s="159"/>
      <c r="C8" s="117"/>
      <c r="D8" s="136" t="s">
        <v>28</v>
      </c>
      <c r="E8" s="108">
        <v>1705.97</v>
      </c>
      <c r="F8" s="44">
        <v>104.848</v>
      </c>
      <c r="G8" s="109">
        <v>178868.26</v>
      </c>
    </row>
    <row r="9" spans="1:7" ht="13.5" thickBot="1">
      <c r="A9" s="11"/>
      <c r="B9" s="128"/>
      <c r="C9" s="118" t="s">
        <v>29</v>
      </c>
      <c r="D9" s="47"/>
      <c r="E9" s="46"/>
      <c r="F9" s="48"/>
      <c r="G9" s="110">
        <f>SUM(G6:G8)</f>
        <v>238688.12</v>
      </c>
    </row>
    <row r="10" spans="1:7" ht="14.25" customHeight="1">
      <c r="A10" s="4"/>
      <c r="B10" s="151" t="s">
        <v>7</v>
      </c>
      <c r="C10" s="156" t="s">
        <v>8</v>
      </c>
      <c r="D10" s="14" t="s">
        <v>9</v>
      </c>
      <c r="E10" s="15">
        <v>17.0571</v>
      </c>
      <c r="F10" s="15">
        <v>44.8</v>
      </c>
      <c r="G10" s="16">
        <f>F10*E10</f>
        <v>764.1580799999999</v>
      </c>
    </row>
    <row r="11" spans="1:7" ht="12.75">
      <c r="A11" s="26"/>
      <c r="B11" s="152"/>
      <c r="C11" s="157"/>
      <c r="D11" s="12" t="s">
        <v>10</v>
      </c>
      <c r="E11" s="17">
        <v>16.575</v>
      </c>
      <c r="F11" s="17">
        <v>32</v>
      </c>
      <c r="G11" s="18">
        <f>F11*E11</f>
        <v>530.4</v>
      </c>
    </row>
    <row r="12" spans="1:7" ht="12.75">
      <c r="A12" s="26"/>
      <c r="B12" s="152"/>
      <c r="C12" s="119"/>
      <c r="D12" s="10" t="s">
        <v>30</v>
      </c>
      <c r="E12" s="19">
        <v>9.87</v>
      </c>
      <c r="F12" s="13">
        <v>238</v>
      </c>
      <c r="G12" s="18">
        <f>F12*E12</f>
        <v>2349.06</v>
      </c>
    </row>
    <row r="13" spans="1:7" ht="12.75">
      <c r="A13" s="26"/>
      <c r="B13" s="152"/>
      <c r="C13" s="153" t="s">
        <v>31</v>
      </c>
      <c r="D13" s="10" t="s">
        <v>32</v>
      </c>
      <c r="E13" s="19">
        <v>7.61</v>
      </c>
      <c r="F13" s="13">
        <v>238</v>
      </c>
      <c r="G13" s="18">
        <f aca="true" t="shared" si="0" ref="G13:G32">E13*F13</f>
        <v>1811.18</v>
      </c>
    </row>
    <row r="14" spans="1:7" ht="12.75">
      <c r="A14" s="26"/>
      <c r="B14" s="152"/>
      <c r="C14" s="155"/>
      <c r="D14" s="10" t="s">
        <v>33</v>
      </c>
      <c r="E14" s="19">
        <v>670</v>
      </c>
      <c r="F14" s="19">
        <v>3</v>
      </c>
      <c r="G14" s="21">
        <f t="shared" si="0"/>
        <v>2010</v>
      </c>
    </row>
    <row r="15" spans="1:7" ht="12.75">
      <c r="A15" s="26"/>
      <c r="B15" s="152"/>
      <c r="C15" s="153" t="s">
        <v>34</v>
      </c>
      <c r="D15" s="10" t="s">
        <v>35</v>
      </c>
      <c r="E15" s="13">
        <v>700</v>
      </c>
      <c r="F15" s="13">
        <v>3</v>
      </c>
      <c r="G15" s="21">
        <f t="shared" si="0"/>
        <v>2100</v>
      </c>
    </row>
    <row r="16" spans="1:7" ht="12.75">
      <c r="A16" s="26"/>
      <c r="B16" s="152"/>
      <c r="C16" s="154"/>
      <c r="D16" s="10" t="s">
        <v>36</v>
      </c>
      <c r="E16" s="19">
        <v>33.86</v>
      </c>
      <c r="F16" s="19">
        <v>6</v>
      </c>
      <c r="G16" s="21">
        <f t="shared" si="0"/>
        <v>203.16</v>
      </c>
    </row>
    <row r="17" spans="1:7" ht="12.75">
      <c r="A17" s="26"/>
      <c r="B17" s="152"/>
      <c r="C17" s="154"/>
      <c r="D17" s="10" t="s">
        <v>37</v>
      </c>
      <c r="E17" s="19">
        <v>57.45</v>
      </c>
      <c r="F17" s="19">
        <v>6</v>
      </c>
      <c r="G17" s="21">
        <f t="shared" si="0"/>
        <v>344.70000000000005</v>
      </c>
    </row>
    <row r="18" spans="1:7" ht="12.75">
      <c r="A18" s="26"/>
      <c r="B18" s="152"/>
      <c r="C18" s="155"/>
      <c r="D18" s="10" t="s">
        <v>38</v>
      </c>
      <c r="E18" s="19">
        <v>93</v>
      </c>
      <c r="F18" s="19">
        <v>36</v>
      </c>
      <c r="G18" s="21">
        <f t="shared" si="0"/>
        <v>3348</v>
      </c>
    </row>
    <row r="19" spans="1:7" ht="12.75">
      <c r="A19" s="26"/>
      <c r="B19" s="152"/>
      <c r="C19" s="153" t="s">
        <v>39</v>
      </c>
      <c r="D19" s="10" t="s">
        <v>40</v>
      </c>
      <c r="E19" s="19">
        <v>60</v>
      </c>
      <c r="F19" s="19">
        <v>12</v>
      </c>
      <c r="G19" s="21">
        <f t="shared" si="0"/>
        <v>720</v>
      </c>
    </row>
    <row r="20" spans="1:7" ht="12.75">
      <c r="A20" s="26"/>
      <c r="B20" s="152"/>
      <c r="C20" s="154"/>
      <c r="D20" s="10" t="s">
        <v>41</v>
      </c>
      <c r="E20" s="19">
        <v>270</v>
      </c>
      <c r="F20" s="19">
        <v>1</v>
      </c>
      <c r="G20" s="21">
        <f t="shared" si="0"/>
        <v>270</v>
      </c>
    </row>
    <row r="21" spans="1:7" ht="12.75">
      <c r="A21" s="26"/>
      <c r="B21" s="152"/>
      <c r="C21" s="155"/>
      <c r="D21" s="10" t="s">
        <v>42</v>
      </c>
      <c r="E21" s="19">
        <v>140</v>
      </c>
      <c r="F21" s="19">
        <v>2</v>
      </c>
      <c r="G21" s="21">
        <f t="shared" si="0"/>
        <v>280</v>
      </c>
    </row>
    <row r="22" spans="1:7" ht="36" customHeight="1">
      <c r="A22" s="26"/>
      <c r="B22" s="152"/>
      <c r="C22" s="120" t="s">
        <v>43</v>
      </c>
      <c r="D22" s="45" t="s">
        <v>44</v>
      </c>
      <c r="E22" s="19">
        <v>8294.4</v>
      </c>
      <c r="F22" s="19">
        <v>1</v>
      </c>
      <c r="G22" s="21">
        <f t="shared" si="0"/>
        <v>8294.4</v>
      </c>
    </row>
    <row r="23" spans="1:7" ht="12.75">
      <c r="A23" s="26"/>
      <c r="B23" s="152"/>
      <c r="C23" s="121"/>
      <c r="D23" s="10" t="s">
        <v>45</v>
      </c>
      <c r="E23" s="19">
        <v>131.79</v>
      </c>
      <c r="F23" s="19">
        <v>9.56</v>
      </c>
      <c r="G23" s="21">
        <v>1259.95</v>
      </c>
    </row>
    <row r="24" spans="1:7" ht="12.75">
      <c r="A24" s="26"/>
      <c r="B24" s="152"/>
      <c r="C24" s="153" t="s">
        <v>46</v>
      </c>
      <c r="D24" s="10" t="s">
        <v>47</v>
      </c>
      <c r="E24" s="19">
        <v>28.44</v>
      </c>
      <c r="F24" s="19">
        <v>9.56</v>
      </c>
      <c r="G24" s="21">
        <f t="shared" si="0"/>
        <v>271.88640000000004</v>
      </c>
    </row>
    <row r="25" spans="1:7" ht="12.75">
      <c r="A25" s="26"/>
      <c r="B25" s="152"/>
      <c r="C25" s="154"/>
      <c r="D25" s="10" t="s">
        <v>48</v>
      </c>
      <c r="E25" s="19">
        <v>350</v>
      </c>
      <c r="F25" s="19">
        <v>2</v>
      </c>
      <c r="G25" s="21">
        <f t="shared" si="0"/>
        <v>700</v>
      </c>
    </row>
    <row r="26" spans="1:7" ht="12.75">
      <c r="A26" s="26"/>
      <c r="B26" s="152"/>
      <c r="C26" s="155"/>
      <c r="D26" s="10" t="s">
        <v>49</v>
      </c>
      <c r="E26" s="19">
        <v>550</v>
      </c>
      <c r="F26" s="19">
        <v>1</v>
      </c>
      <c r="G26" s="21">
        <f t="shared" si="0"/>
        <v>550</v>
      </c>
    </row>
    <row r="27" spans="1:7" ht="12.75">
      <c r="A27" s="26"/>
      <c r="B27" s="152"/>
      <c r="C27" s="153" t="s">
        <v>21</v>
      </c>
      <c r="D27" s="10" t="s">
        <v>50</v>
      </c>
      <c r="E27" s="19">
        <v>900</v>
      </c>
      <c r="F27" s="19">
        <v>1</v>
      </c>
      <c r="G27" s="21">
        <f t="shared" si="0"/>
        <v>900</v>
      </c>
    </row>
    <row r="28" spans="1:7" ht="12.75">
      <c r="A28" s="26"/>
      <c r="B28" s="152"/>
      <c r="C28" s="154"/>
      <c r="D28" s="10" t="s">
        <v>51</v>
      </c>
      <c r="E28" s="19">
        <v>15</v>
      </c>
      <c r="F28" s="19">
        <v>10</v>
      </c>
      <c r="G28" s="21">
        <f t="shared" si="0"/>
        <v>150</v>
      </c>
    </row>
    <row r="29" spans="1:7" ht="12.75">
      <c r="A29" s="26"/>
      <c r="B29" s="152"/>
      <c r="C29" s="154"/>
      <c r="D29" s="10" t="s">
        <v>52</v>
      </c>
      <c r="E29" s="19">
        <v>15</v>
      </c>
      <c r="F29" s="19">
        <v>10</v>
      </c>
      <c r="G29" s="21">
        <f t="shared" si="0"/>
        <v>150</v>
      </c>
    </row>
    <row r="30" spans="1:7" ht="12.75">
      <c r="A30" s="26"/>
      <c r="B30" s="152"/>
      <c r="C30" s="154"/>
      <c r="D30" s="10" t="s">
        <v>53</v>
      </c>
      <c r="E30" s="19">
        <v>15</v>
      </c>
      <c r="F30" s="19">
        <v>10</v>
      </c>
      <c r="G30" s="21">
        <f t="shared" si="0"/>
        <v>150</v>
      </c>
    </row>
    <row r="31" spans="1:7" ht="12.75">
      <c r="A31" s="26"/>
      <c r="B31" s="152"/>
      <c r="C31" s="154"/>
      <c r="D31" s="10" t="s">
        <v>54</v>
      </c>
      <c r="E31" s="19">
        <v>15</v>
      </c>
      <c r="F31" s="19">
        <v>5</v>
      </c>
      <c r="G31" s="21">
        <f t="shared" si="0"/>
        <v>75</v>
      </c>
    </row>
    <row r="32" spans="1:7" ht="12.75">
      <c r="A32" s="26"/>
      <c r="B32" s="152"/>
      <c r="C32" s="154"/>
      <c r="D32" s="10" t="s">
        <v>55</v>
      </c>
      <c r="E32" s="19">
        <v>15</v>
      </c>
      <c r="F32" s="19">
        <v>5</v>
      </c>
      <c r="G32" s="21">
        <f t="shared" si="0"/>
        <v>75</v>
      </c>
    </row>
    <row r="33" spans="1:7" ht="13.5" thickBot="1">
      <c r="A33" s="26"/>
      <c r="B33" s="152"/>
      <c r="C33" s="160"/>
      <c r="D33" s="9" t="s">
        <v>56</v>
      </c>
      <c r="E33" s="20">
        <v>70</v>
      </c>
      <c r="F33" s="20">
        <v>1</v>
      </c>
      <c r="G33" s="22">
        <f>E33*F33</f>
        <v>70</v>
      </c>
    </row>
    <row r="34" spans="1:7" ht="13.5" thickBot="1">
      <c r="A34" s="114"/>
      <c r="B34" s="129"/>
      <c r="C34" s="122" t="s">
        <v>18</v>
      </c>
      <c r="D34" s="27"/>
      <c r="E34" s="30"/>
      <c r="F34" s="30"/>
      <c r="G34" s="25">
        <f>SUM(G10:G33)</f>
        <v>27376.894480000003</v>
      </c>
    </row>
    <row r="35" spans="1:7" ht="12.75">
      <c r="A35" s="26"/>
      <c r="B35" s="159" t="s">
        <v>133</v>
      </c>
      <c r="C35" s="123" t="s">
        <v>57</v>
      </c>
      <c r="D35" s="59" t="s">
        <v>58</v>
      </c>
      <c r="E35" s="58">
        <v>1000</v>
      </c>
      <c r="F35" s="58">
        <v>1</v>
      </c>
      <c r="G35" s="77">
        <v>1000</v>
      </c>
    </row>
    <row r="36" spans="1:7" ht="12.75">
      <c r="A36" s="26"/>
      <c r="B36" s="159"/>
      <c r="C36" s="124" t="s">
        <v>59</v>
      </c>
      <c r="D36" s="50" t="s">
        <v>60</v>
      </c>
      <c r="E36" s="49">
        <v>235</v>
      </c>
      <c r="F36" s="49">
        <v>1</v>
      </c>
      <c r="G36" s="78">
        <v>60</v>
      </c>
    </row>
    <row r="37" spans="1:7" ht="21.75" customHeight="1">
      <c r="A37" s="26"/>
      <c r="B37" s="159"/>
      <c r="C37" s="124" t="s">
        <v>61</v>
      </c>
      <c r="D37" s="50" t="s">
        <v>62</v>
      </c>
      <c r="E37" s="49">
        <v>3230</v>
      </c>
      <c r="F37" s="49">
        <v>1</v>
      </c>
      <c r="G37" s="78">
        <v>3320</v>
      </c>
    </row>
    <row r="38" spans="1:7" ht="20.25">
      <c r="A38" s="26"/>
      <c r="B38" s="159"/>
      <c r="C38" s="124" t="s">
        <v>63</v>
      </c>
      <c r="D38" s="50" t="s">
        <v>64</v>
      </c>
      <c r="E38" s="49">
        <v>600</v>
      </c>
      <c r="F38" s="49">
        <v>1</v>
      </c>
      <c r="G38" s="78">
        <v>650</v>
      </c>
    </row>
    <row r="39" spans="1:7" ht="12.75">
      <c r="A39" s="26"/>
      <c r="B39" s="159"/>
      <c r="C39" s="124" t="s">
        <v>65</v>
      </c>
      <c r="D39" s="50" t="s">
        <v>66</v>
      </c>
      <c r="E39" s="49">
        <v>1150.56</v>
      </c>
      <c r="F39" s="49">
        <v>1</v>
      </c>
      <c r="G39" s="78">
        <v>1374.61</v>
      </c>
    </row>
    <row r="40" spans="1:7" ht="12.75">
      <c r="A40" s="26"/>
      <c r="B40" s="159"/>
      <c r="C40" s="124" t="s">
        <v>67</v>
      </c>
      <c r="D40" s="50" t="s">
        <v>64</v>
      </c>
      <c r="E40" s="49">
        <v>900</v>
      </c>
      <c r="F40" s="49">
        <v>1</v>
      </c>
      <c r="G40" s="78">
        <v>900</v>
      </c>
    </row>
    <row r="41" spans="1:7" ht="12.75">
      <c r="A41" s="26"/>
      <c r="B41" s="159"/>
      <c r="C41" s="124" t="s">
        <v>68</v>
      </c>
      <c r="D41" s="50" t="s">
        <v>60</v>
      </c>
      <c r="E41" s="49">
        <v>550</v>
      </c>
      <c r="F41" s="49">
        <v>1</v>
      </c>
      <c r="G41" s="78">
        <v>550</v>
      </c>
    </row>
    <row r="42" spans="1:7" ht="12.75">
      <c r="A42" s="26"/>
      <c r="B42" s="159"/>
      <c r="C42" s="124" t="s">
        <v>69</v>
      </c>
      <c r="D42" s="50" t="s">
        <v>70</v>
      </c>
      <c r="E42" s="49">
        <v>250</v>
      </c>
      <c r="F42" s="49">
        <v>1</v>
      </c>
      <c r="G42" s="78">
        <v>250</v>
      </c>
    </row>
    <row r="43" spans="1:7" ht="12.75">
      <c r="A43" s="26"/>
      <c r="B43" s="159"/>
      <c r="C43" s="124" t="s">
        <v>71</v>
      </c>
      <c r="D43" s="50" t="s">
        <v>72</v>
      </c>
      <c r="E43" s="49">
        <v>350</v>
      </c>
      <c r="F43" s="49">
        <v>50</v>
      </c>
      <c r="G43" s="79">
        <v>17500</v>
      </c>
    </row>
    <row r="44" spans="1:7" ht="12.75">
      <c r="A44" s="26"/>
      <c r="B44" s="159"/>
      <c r="C44" s="161" t="s">
        <v>73</v>
      </c>
      <c r="D44" s="50" t="s">
        <v>74</v>
      </c>
      <c r="E44" s="49">
        <v>27</v>
      </c>
      <c r="F44" s="49">
        <v>1000</v>
      </c>
      <c r="G44" s="79">
        <v>27000</v>
      </c>
    </row>
    <row r="45" spans="1:7" ht="12.75">
      <c r="A45" s="26"/>
      <c r="B45" s="159"/>
      <c r="C45" s="162"/>
      <c r="D45" s="50" t="s">
        <v>75</v>
      </c>
      <c r="E45" s="49">
        <v>61</v>
      </c>
      <c r="F45" s="49">
        <v>50</v>
      </c>
      <c r="G45" s="79">
        <v>3050</v>
      </c>
    </row>
    <row r="46" spans="1:7" ht="12.75">
      <c r="A46" s="26"/>
      <c r="B46" s="159"/>
      <c r="C46" s="162"/>
      <c r="D46" s="50" t="s">
        <v>76</v>
      </c>
      <c r="E46" s="49">
        <v>39</v>
      </c>
      <c r="F46" s="49">
        <v>50</v>
      </c>
      <c r="G46" s="79">
        <v>1950</v>
      </c>
    </row>
    <row r="47" spans="1:7" ht="12.75">
      <c r="A47" s="26"/>
      <c r="B47" s="159"/>
      <c r="C47" s="162"/>
      <c r="D47" s="50" t="s">
        <v>77</v>
      </c>
      <c r="E47" s="49">
        <v>212</v>
      </c>
      <c r="F47" s="49">
        <v>50</v>
      </c>
      <c r="G47" s="79">
        <v>10600</v>
      </c>
    </row>
    <row r="48" spans="1:7" ht="12.75">
      <c r="A48" s="26"/>
      <c r="B48" s="159"/>
      <c r="C48" s="162"/>
      <c r="D48" s="50" t="s">
        <v>78</v>
      </c>
      <c r="E48" s="49">
        <v>12.5</v>
      </c>
      <c r="F48" s="49">
        <v>1117</v>
      </c>
      <c r="G48" s="79">
        <v>13961.94</v>
      </c>
    </row>
    <row r="49" spans="1:7" ht="12.75">
      <c r="A49" s="26"/>
      <c r="B49" s="159"/>
      <c r="C49" s="162"/>
      <c r="D49" s="50" t="s">
        <v>79</v>
      </c>
      <c r="E49" s="49">
        <v>38</v>
      </c>
      <c r="F49" s="49">
        <v>500</v>
      </c>
      <c r="G49" s="79">
        <v>19000</v>
      </c>
    </row>
    <row r="50" spans="1:7" ht="12.75">
      <c r="A50" s="26"/>
      <c r="B50" s="159"/>
      <c r="C50" s="162"/>
      <c r="D50" s="50" t="s">
        <v>80</v>
      </c>
      <c r="E50" s="49">
        <v>2.2</v>
      </c>
      <c r="F50" s="49">
        <v>4000</v>
      </c>
      <c r="G50" s="79">
        <v>8800</v>
      </c>
    </row>
    <row r="51" spans="1:7" ht="12.75">
      <c r="A51" s="26"/>
      <c r="B51" s="159"/>
      <c r="C51" s="163"/>
      <c r="D51" s="50" t="s">
        <v>81</v>
      </c>
      <c r="E51" s="49">
        <v>259.64</v>
      </c>
      <c r="F51" s="49">
        <v>18</v>
      </c>
      <c r="G51" s="79">
        <v>4673.5</v>
      </c>
    </row>
    <row r="52" spans="1:7" ht="12.75">
      <c r="A52" s="26"/>
      <c r="B52" s="159"/>
      <c r="C52" s="124" t="s">
        <v>82</v>
      </c>
      <c r="D52" s="50" t="s">
        <v>83</v>
      </c>
      <c r="E52" s="49">
        <v>7.5</v>
      </c>
      <c r="F52" s="49">
        <v>200</v>
      </c>
      <c r="G52" s="79">
        <v>1500</v>
      </c>
    </row>
    <row r="53" spans="1:7" ht="20.25">
      <c r="A53" s="26"/>
      <c r="B53" s="159"/>
      <c r="C53" s="161" t="s">
        <v>84</v>
      </c>
      <c r="D53" s="50" t="s">
        <v>85</v>
      </c>
      <c r="E53" s="49">
        <v>43.87</v>
      </c>
      <c r="F53" s="49">
        <v>100</v>
      </c>
      <c r="G53" s="79">
        <v>4387</v>
      </c>
    </row>
    <row r="54" spans="1:7" ht="12.75">
      <c r="A54" s="26"/>
      <c r="B54" s="159"/>
      <c r="C54" s="163"/>
      <c r="D54" s="50" t="s">
        <v>86</v>
      </c>
      <c r="E54" s="49">
        <v>460</v>
      </c>
      <c r="F54" s="49">
        <v>2</v>
      </c>
      <c r="G54" s="79">
        <v>920</v>
      </c>
    </row>
    <row r="55" spans="1:7" ht="12.75">
      <c r="A55" s="26"/>
      <c r="B55" s="159"/>
      <c r="C55" s="161" t="s">
        <v>87</v>
      </c>
      <c r="D55" s="50" t="s">
        <v>88</v>
      </c>
      <c r="E55" s="49">
        <v>1.9</v>
      </c>
      <c r="F55" s="49">
        <v>500</v>
      </c>
      <c r="G55" s="79">
        <v>950</v>
      </c>
    </row>
    <row r="56" spans="1:7" ht="12.75">
      <c r="A56" s="26"/>
      <c r="B56" s="159"/>
      <c r="C56" s="162"/>
      <c r="D56" s="50" t="s">
        <v>89</v>
      </c>
      <c r="E56" s="49">
        <v>8.2</v>
      </c>
      <c r="F56" s="49">
        <v>300</v>
      </c>
      <c r="G56" s="79">
        <v>2460</v>
      </c>
    </row>
    <row r="57" spans="1:7" ht="12.75">
      <c r="A57" s="26"/>
      <c r="B57" s="159"/>
      <c r="C57" s="162"/>
      <c r="D57" s="50" t="s">
        <v>90</v>
      </c>
      <c r="E57" s="49">
        <v>7.5</v>
      </c>
      <c r="F57" s="49">
        <v>192</v>
      </c>
      <c r="G57" s="79">
        <v>1440</v>
      </c>
    </row>
    <row r="58" spans="1:7" ht="12.75">
      <c r="A58" s="26"/>
      <c r="B58" s="159"/>
      <c r="C58" s="162"/>
      <c r="D58" s="50" t="s">
        <v>91</v>
      </c>
      <c r="E58" s="49">
        <v>4.88</v>
      </c>
      <c r="F58" s="49">
        <v>100</v>
      </c>
      <c r="G58" s="79">
        <v>488</v>
      </c>
    </row>
    <row r="59" spans="1:7" ht="12.75">
      <c r="A59" s="26"/>
      <c r="B59" s="159"/>
      <c r="C59" s="162"/>
      <c r="D59" s="50" t="s">
        <v>92</v>
      </c>
      <c r="E59" s="49">
        <v>2.75</v>
      </c>
      <c r="F59" s="49">
        <v>100</v>
      </c>
      <c r="G59" s="79">
        <v>275</v>
      </c>
    </row>
    <row r="60" spans="1:7" ht="12.75">
      <c r="A60" s="26"/>
      <c r="B60" s="159"/>
      <c r="C60" s="162"/>
      <c r="D60" s="50" t="s">
        <v>93</v>
      </c>
      <c r="E60" s="49">
        <v>26.2</v>
      </c>
      <c r="F60" s="49">
        <v>3</v>
      </c>
      <c r="G60" s="79">
        <v>78.6</v>
      </c>
    </row>
    <row r="61" spans="1:7" ht="12.75">
      <c r="A61" s="26"/>
      <c r="B61" s="159"/>
      <c r="C61" s="162"/>
      <c r="D61" s="50" t="s">
        <v>94</v>
      </c>
      <c r="E61" s="49">
        <v>3.85</v>
      </c>
      <c r="F61" s="49">
        <v>20</v>
      </c>
      <c r="G61" s="79">
        <v>77</v>
      </c>
    </row>
    <row r="62" spans="1:7" ht="12.75">
      <c r="A62" s="26"/>
      <c r="B62" s="159"/>
      <c r="C62" s="162"/>
      <c r="D62" s="50" t="s">
        <v>95</v>
      </c>
      <c r="E62" s="49">
        <v>4.36</v>
      </c>
      <c r="F62" s="49">
        <v>20</v>
      </c>
      <c r="G62" s="79">
        <v>87.2</v>
      </c>
    </row>
    <row r="63" spans="1:7" ht="12.75">
      <c r="A63" s="26"/>
      <c r="B63" s="159"/>
      <c r="C63" s="163"/>
      <c r="D63" s="50" t="s">
        <v>96</v>
      </c>
      <c r="E63" s="49">
        <v>100.6</v>
      </c>
      <c r="F63" s="49">
        <v>2</v>
      </c>
      <c r="G63" s="79">
        <v>201.2</v>
      </c>
    </row>
    <row r="64" spans="1:7" ht="12.75">
      <c r="A64" s="26"/>
      <c r="B64" s="159"/>
      <c r="C64" s="161" t="s">
        <v>97</v>
      </c>
      <c r="D64" s="50" t="s">
        <v>98</v>
      </c>
      <c r="E64" s="49">
        <v>2.95</v>
      </c>
      <c r="F64" s="49">
        <v>2880</v>
      </c>
      <c r="G64" s="79">
        <v>8496</v>
      </c>
    </row>
    <row r="65" spans="1:7" ht="12.75">
      <c r="A65" s="26"/>
      <c r="B65" s="159"/>
      <c r="C65" s="162"/>
      <c r="D65" s="50" t="s">
        <v>99</v>
      </c>
      <c r="E65" s="49">
        <v>60</v>
      </c>
      <c r="F65" s="49">
        <v>50</v>
      </c>
      <c r="G65" s="79">
        <v>3000</v>
      </c>
    </row>
    <row r="66" spans="1:7" ht="12.75">
      <c r="A66" s="26"/>
      <c r="B66" s="159"/>
      <c r="C66" s="162"/>
      <c r="D66" s="50" t="s">
        <v>100</v>
      </c>
      <c r="E66" s="49">
        <v>23</v>
      </c>
      <c r="F66" s="49">
        <v>100</v>
      </c>
      <c r="G66" s="79">
        <v>2300</v>
      </c>
    </row>
    <row r="67" spans="1:7" ht="12.75">
      <c r="A67" s="26"/>
      <c r="B67" s="159"/>
      <c r="C67" s="162"/>
      <c r="D67" s="50" t="s">
        <v>101</v>
      </c>
      <c r="E67" s="49">
        <v>65</v>
      </c>
      <c r="F67" s="49">
        <v>16.4</v>
      </c>
      <c r="G67" s="79">
        <v>1066</v>
      </c>
    </row>
    <row r="68" spans="1:7" ht="12.75">
      <c r="A68" s="26"/>
      <c r="B68" s="159"/>
      <c r="C68" s="162"/>
      <c r="D68" s="50" t="s">
        <v>102</v>
      </c>
      <c r="E68" s="49">
        <v>46.3</v>
      </c>
      <c r="F68" s="49">
        <v>60</v>
      </c>
      <c r="G68" s="79">
        <v>2778</v>
      </c>
    </row>
    <row r="69" spans="1:7" ht="12.75">
      <c r="A69" s="26"/>
      <c r="B69" s="159"/>
      <c r="C69" s="162"/>
      <c r="D69" s="50" t="s">
        <v>103</v>
      </c>
      <c r="E69" s="49">
        <v>31.85</v>
      </c>
      <c r="F69" s="49">
        <v>12</v>
      </c>
      <c r="G69" s="79">
        <v>382.2</v>
      </c>
    </row>
    <row r="70" spans="1:7" ht="12.75">
      <c r="A70" s="26"/>
      <c r="B70" s="159"/>
      <c r="C70" s="162"/>
      <c r="D70" s="50" t="s">
        <v>104</v>
      </c>
      <c r="E70" s="49">
        <v>320</v>
      </c>
      <c r="F70" s="49">
        <v>0.48</v>
      </c>
      <c r="G70" s="79">
        <v>153.6</v>
      </c>
    </row>
    <row r="71" spans="1:7" ht="12.75">
      <c r="A71" s="26"/>
      <c r="B71" s="159"/>
      <c r="C71" s="163"/>
      <c r="D71" s="50" t="s">
        <v>105</v>
      </c>
      <c r="E71" s="49">
        <v>260</v>
      </c>
      <c r="F71" s="49">
        <v>0.5</v>
      </c>
      <c r="G71" s="79">
        <v>130</v>
      </c>
    </row>
    <row r="72" spans="1:7" ht="12.75">
      <c r="A72" s="26"/>
      <c r="B72" s="159"/>
      <c r="C72" s="161" t="s">
        <v>106</v>
      </c>
      <c r="D72" s="50" t="s">
        <v>107</v>
      </c>
      <c r="E72" s="49">
        <v>49.5</v>
      </c>
      <c r="F72" s="49">
        <v>9</v>
      </c>
      <c r="G72" s="79">
        <v>445.5</v>
      </c>
    </row>
    <row r="73" spans="1:7" ht="12.75">
      <c r="A73" s="26"/>
      <c r="B73" s="159"/>
      <c r="C73" s="162"/>
      <c r="D73" s="50" t="s">
        <v>108</v>
      </c>
      <c r="E73" s="49">
        <v>188</v>
      </c>
      <c r="F73" s="49">
        <v>1</v>
      </c>
      <c r="G73" s="79">
        <v>188</v>
      </c>
    </row>
    <row r="74" spans="1:7" ht="12.75">
      <c r="A74" s="26"/>
      <c r="B74" s="159"/>
      <c r="C74" s="162"/>
      <c r="D74" s="50" t="s">
        <v>109</v>
      </c>
      <c r="E74" s="49">
        <v>69</v>
      </c>
      <c r="F74" s="49">
        <v>40</v>
      </c>
      <c r="G74" s="79">
        <v>2760</v>
      </c>
    </row>
    <row r="75" spans="1:7" ht="12.75">
      <c r="A75" s="26"/>
      <c r="B75" s="159"/>
      <c r="C75" s="162"/>
      <c r="D75" s="50" t="s">
        <v>110</v>
      </c>
      <c r="E75" s="49">
        <v>42</v>
      </c>
      <c r="F75" s="49">
        <v>10</v>
      </c>
      <c r="G75" s="79">
        <v>420</v>
      </c>
    </row>
    <row r="76" spans="1:7" ht="12.75">
      <c r="A76" s="26"/>
      <c r="B76" s="159"/>
      <c r="C76" s="163"/>
      <c r="D76" s="50" t="s">
        <v>111</v>
      </c>
      <c r="E76" s="49">
        <v>59.95</v>
      </c>
      <c r="F76" s="49">
        <v>60</v>
      </c>
      <c r="G76" s="79">
        <v>3597</v>
      </c>
    </row>
    <row r="77" spans="1:7" ht="12.75">
      <c r="A77" s="26"/>
      <c r="B77" s="159"/>
      <c r="C77" s="161" t="s">
        <v>112</v>
      </c>
      <c r="D77" s="50" t="s">
        <v>113</v>
      </c>
      <c r="E77" s="49">
        <v>8</v>
      </c>
      <c r="F77" s="49">
        <v>231</v>
      </c>
      <c r="G77" s="79">
        <v>1848</v>
      </c>
    </row>
    <row r="78" spans="1:7" ht="12.75">
      <c r="A78" s="26"/>
      <c r="B78" s="159"/>
      <c r="C78" s="162"/>
      <c r="D78" s="50" t="s">
        <v>114</v>
      </c>
      <c r="E78" s="49">
        <v>8</v>
      </c>
      <c r="F78" s="49">
        <v>135</v>
      </c>
      <c r="G78" s="79">
        <v>1080</v>
      </c>
    </row>
    <row r="79" spans="1:7" ht="12.75">
      <c r="A79" s="26"/>
      <c r="B79" s="159"/>
      <c r="C79" s="162"/>
      <c r="D79" s="50" t="s">
        <v>115</v>
      </c>
      <c r="E79" s="49">
        <v>8</v>
      </c>
      <c r="F79" s="49">
        <v>154</v>
      </c>
      <c r="G79" s="79">
        <v>1232</v>
      </c>
    </row>
    <row r="80" spans="1:7" ht="12.75">
      <c r="A80" s="26"/>
      <c r="B80" s="159"/>
      <c r="C80" s="162"/>
      <c r="D80" s="50" t="s">
        <v>116</v>
      </c>
      <c r="E80" s="49">
        <v>9</v>
      </c>
      <c r="F80" s="49">
        <v>72</v>
      </c>
      <c r="G80" s="79">
        <v>648</v>
      </c>
    </row>
    <row r="81" spans="1:7" ht="12.75">
      <c r="A81" s="26"/>
      <c r="B81" s="159"/>
      <c r="C81" s="163"/>
      <c r="D81" s="50" t="s">
        <v>117</v>
      </c>
      <c r="E81" s="49">
        <v>9.2</v>
      </c>
      <c r="F81" s="49">
        <v>400</v>
      </c>
      <c r="G81" s="79">
        <v>3680</v>
      </c>
    </row>
    <row r="82" spans="1:7" ht="12.75">
      <c r="A82" s="26"/>
      <c r="B82" s="159"/>
      <c r="C82" s="124" t="s">
        <v>118</v>
      </c>
      <c r="D82" s="50" t="s">
        <v>119</v>
      </c>
      <c r="E82" s="49">
        <v>82</v>
      </c>
      <c r="F82" s="49">
        <v>50</v>
      </c>
      <c r="G82" s="79">
        <v>4100</v>
      </c>
    </row>
    <row r="83" spans="1:7" ht="12.75">
      <c r="A83" s="26"/>
      <c r="B83" s="159"/>
      <c r="C83" s="124"/>
      <c r="D83" s="50" t="s">
        <v>120</v>
      </c>
      <c r="E83" s="49">
        <v>54</v>
      </c>
      <c r="F83" s="49">
        <v>140</v>
      </c>
      <c r="G83" s="79">
        <v>7560</v>
      </c>
    </row>
    <row r="84" spans="1:7" ht="12.75">
      <c r="A84" s="26"/>
      <c r="B84" s="159"/>
      <c r="C84" s="124" t="s">
        <v>121</v>
      </c>
      <c r="D84" s="50" t="s">
        <v>122</v>
      </c>
      <c r="E84" s="49">
        <v>70</v>
      </c>
      <c r="F84" s="49">
        <v>22.6</v>
      </c>
      <c r="G84" s="79">
        <v>1582</v>
      </c>
    </row>
    <row r="85" spans="1:7" ht="22.5" customHeight="1">
      <c r="A85" s="26"/>
      <c r="B85" s="159"/>
      <c r="C85" s="161" t="s">
        <v>123</v>
      </c>
      <c r="D85" s="50" t="s">
        <v>124</v>
      </c>
      <c r="E85" s="49">
        <v>85.99</v>
      </c>
      <c r="F85" s="49">
        <v>30</v>
      </c>
      <c r="G85" s="79">
        <v>2579.7</v>
      </c>
    </row>
    <row r="86" spans="1:7" ht="13.5" thickBot="1">
      <c r="A86" s="26"/>
      <c r="B86" s="130"/>
      <c r="C86" s="162"/>
      <c r="D86" s="54" t="s">
        <v>125</v>
      </c>
      <c r="E86" s="53">
        <v>24</v>
      </c>
      <c r="F86" s="53">
        <v>75</v>
      </c>
      <c r="G86" s="80">
        <v>1800</v>
      </c>
    </row>
    <row r="87" spans="1:7" ht="13.5" thickBot="1">
      <c r="A87" s="26"/>
      <c r="B87" s="131"/>
      <c r="C87" s="134" t="s">
        <v>18</v>
      </c>
      <c r="D87" s="56"/>
      <c r="E87" s="55"/>
      <c r="F87" s="55"/>
      <c r="G87" s="57">
        <v>209561.45</v>
      </c>
    </row>
    <row r="88" spans="1:7" ht="20.25">
      <c r="A88" s="26"/>
      <c r="B88" s="145" t="s">
        <v>126</v>
      </c>
      <c r="C88" s="125" t="s">
        <v>127</v>
      </c>
      <c r="D88" s="60" t="s">
        <v>20</v>
      </c>
      <c r="E88" s="64">
        <v>410.39</v>
      </c>
      <c r="F88" s="65">
        <v>1</v>
      </c>
      <c r="G88" s="81">
        <v>410.39</v>
      </c>
    </row>
    <row r="89" spans="1:7" ht="17.25" customHeight="1">
      <c r="A89" s="26"/>
      <c r="B89" s="146"/>
      <c r="C89" s="126" t="s">
        <v>128</v>
      </c>
      <c r="D89" s="61" t="s">
        <v>19</v>
      </c>
      <c r="E89" s="66">
        <f>G89/F89</f>
        <v>8025.018456238208</v>
      </c>
      <c r="F89" s="67">
        <v>0.24382</v>
      </c>
      <c r="G89" s="82">
        <v>1956.66</v>
      </c>
    </row>
    <row r="90" spans="1:7" ht="13.5" thickBot="1">
      <c r="A90" s="26"/>
      <c r="B90" s="147"/>
      <c r="C90" s="127" t="s">
        <v>26</v>
      </c>
      <c r="D90" s="62" t="s">
        <v>129</v>
      </c>
      <c r="E90" s="68">
        <v>1897.06</v>
      </c>
      <c r="F90" s="69">
        <v>127.94</v>
      </c>
      <c r="G90" s="83">
        <v>242700</v>
      </c>
    </row>
    <row r="91" spans="1:7" ht="13.5" thickBot="1">
      <c r="A91" s="4"/>
      <c r="B91" s="63"/>
      <c r="C91" s="63" t="s">
        <v>18</v>
      </c>
      <c r="D91" s="63"/>
      <c r="E91" s="70"/>
      <c r="F91" s="71"/>
      <c r="G91" s="72">
        <v>245067.05</v>
      </c>
    </row>
    <row r="92" spans="1:7" ht="24.75" customHeight="1" thickBot="1">
      <c r="A92" s="28"/>
      <c r="B92" s="88" t="s">
        <v>132</v>
      </c>
      <c r="C92" s="132" t="s">
        <v>130</v>
      </c>
      <c r="D92" s="89" t="s">
        <v>131</v>
      </c>
      <c r="E92" s="90"/>
      <c r="F92" s="91"/>
      <c r="G92" s="92">
        <v>103864</v>
      </c>
    </row>
    <row r="93" spans="1:13" ht="15.75" customHeight="1">
      <c r="A93" s="140"/>
      <c r="B93" s="137" t="s">
        <v>140</v>
      </c>
      <c r="C93" s="94" t="s">
        <v>134</v>
      </c>
      <c r="D93" s="93" t="s">
        <v>129</v>
      </c>
      <c r="E93" s="94"/>
      <c r="F93" s="94"/>
      <c r="G93" s="97">
        <v>974938.59</v>
      </c>
      <c r="H93" s="84"/>
      <c r="I93" s="84"/>
      <c r="J93" s="84"/>
      <c r="K93" s="84"/>
      <c r="L93" s="84"/>
      <c r="M93" s="85"/>
    </row>
    <row r="94" spans="1:13" ht="15.75" customHeight="1">
      <c r="A94" s="141"/>
      <c r="B94" s="138"/>
      <c r="C94" s="95" t="s">
        <v>135</v>
      </c>
      <c r="D94" s="95" t="s">
        <v>11</v>
      </c>
      <c r="E94" s="95"/>
      <c r="F94" s="95"/>
      <c r="G94" s="98">
        <v>36897.34</v>
      </c>
      <c r="H94" s="86"/>
      <c r="I94" s="86"/>
      <c r="J94" s="86"/>
      <c r="K94" s="86"/>
      <c r="L94" s="86"/>
      <c r="M94" s="87"/>
    </row>
    <row r="95" spans="1:13" ht="15.75" customHeight="1">
      <c r="A95" s="141"/>
      <c r="B95" s="138"/>
      <c r="C95" s="95" t="s">
        <v>136</v>
      </c>
      <c r="D95" s="95" t="s">
        <v>146</v>
      </c>
      <c r="E95" s="95"/>
      <c r="F95" s="95"/>
      <c r="G95" s="98">
        <v>288464.42</v>
      </c>
      <c r="H95" s="86"/>
      <c r="I95" s="86"/>
      <c r="J95" s="86"/>
      <c r="K95" s="86"/>
      <c r="L95" s="86"/>
      <c r="M95" s="87"/>
    </row>
    <row r="96" spans="1:13" ht="14.25" customHeight="1">
      <c r="A96" s="141"/>
      <c r="B96" s="138"/>
      <c r="C96" s="95" t="s">
        <v>135</v>
      </c>
      <c r="D96" s="100" t="s">
        <v>16</v>
      </c>
      <c r="E96" s="95"/>
      <c r="F96" s="95"/>
      <c r="G96" s="98">
        <v>53231.47</v>
      </c>
      <c r="H96" s="86"/>
      <c r="I96" s="86"/>
      <c r="J96" s="86"/>
      <c r="K96" s="86"/>
      <c r="L96" s="86"/>
      <c r="M96" s="87"/>
    </row>
    <row r="97" spans="1:13" ht="12.75">
      <c r="A97" s="141"/>
      <c r="B97" s="138"/>
      <c r="C97" s="95" t="s">
        <v>137</v>
      </c>
      <c r="D97" s="95" t="s">
        <v>147</v>
      </c>
      <c r="E97" s="95"/>
      <c r="F97" s="95"/>
      <c r="G97" s="98">
        <v>195963.07</v>
      </c>
      <c r="H97" s="86"/>
      <c r="I97" s="86"/>
      <c r="J97" s="86"/>
      <c r="K97" s="86"/>
      <c r="L97" s="86"/>
      <c r="M97" s="87"/>
    </row>
    <row r="98" spans="1:13" ht="18" customHeight="1" thickBot="1">
      <c r="A98" s="142"/>
      <c r="B98" s="139"/>
      <c r="C98" s="96" t="s">
        <v>137</v>
      </c>
      <c r="D98" s="96" t="s">
        <v>138</v>
      </c>
      <c r="E98" s="96"/>
      <c r="F98" s="96"/>
      <c r="G98" s="99">
        <v>1573.42</v>
      </c>
      <c r="H98" s="86"/>
      <c r="I98" s="86"/>
      <c r="J98" s="86"/>
      <c r="K98" s="86"/>
      <c r="L98" s="86"/>
      <c r="M98" s="87"/>
    </row>
    <row r="99" spans="1:7" ht="13.5" thickBot="1">
      <c r="A99" s="8"/>
      <c r="B99" s="24"/>
      <c r="C99" s="35" t="s">
        <v>139</v>
      </c>
      <c r="D99" s="27"/>
      <c r="E99" s="30"/>
      <c r="F99" s="30"/>
      <c r="G99" s="104">
        <f>G98+G96+G95+G94+G93</f>
        <v>1355105.24</v>
      </c>
    </row>
    <row r="100" spans="1:7" ht="12.75">
      <c r="A100" s="102">
        <v>1</v>
      </c>
      <c r="B100" s="143" t="s">
        <v>144</v>
      </c>
      <c r="C100" s="60" t="s">
        <v>141</v>
      </c>
      <c r="D100" s="103" t="s">
        <v>142</v>
      </c>
      <c r="E100" s="103"/>
      <c r="F100" s="103"/>
      <c r="G100" s="105">
        <v>1060.85</v>
      </c>
    </row>
    <row r="101" spans="1:7" ht="19.5" customHeight="1" thickBot="1">
      <c r="A101" s="101">
        <v>2</v>
      </c>
      <c r="B101" s="144"/>
      <c r="C101" s="31" t="s">
        <v>143</v>
      </c>
      <c r="D101" s="31" t="s">
        <v>17</v>
      </c>
      <c r="E101" s="31"/>
      <c r="F101" s="31"/>
      <c r="G101" s="106">
        <v>8272</v>
      </c>
    </row>
    <row r="102" spans="1:7" ht="13.5" thickBot="1">
      <c r="A102" s="28"/>
      <c r="B102" s="23"/>
      <c r="C102" s="133" t="s">
        <v>139</v>
      </c>
      <c r="D102" s="51"/>
      <c r="E102" s="52"/>
      <c r="F102" s="52"/>
      <c r="G102" s="107">
        <f>G101+G100</f>
        <v>9332.85</v>
      </c>
    </row>
    <row r="103" spans="1:7" ht="13.5" thickBot="1">
      <c r="A103" s="8"/>
      <c r="B103" s="29"/>
      <c r="C103" s="35" t="s">
        <v>145</v>
      </c>
      <c r="D103" s="27"/>
      <c r="E103" s="30"/>
      <c r="F103" s="30"/>
      <c r="G103" s="25">
        <f>G102+G99+G92+G91+G87+G34+G9</f>
        <v>2188995.60448</v>
      </c>
    </row>
    <row r="105" spans="2:4" ht="26.25">
      <c r="B105" s="32" t="s">
        <v>12</v>
      </c>
      <c r="C105" s="33"/>
      <c r="D105" s="33" t="s">
        <v>13</v>
      </c>
    </row>
    <row r="106" spans="2:4" ht="13.5">
      <c r="B106" s="32" t="s">
        <v>14</v>
      </c>
      <c r="C106" s="33"/>
      <c r="D106" s="34"/>
    </row>
    <row r="107" spans="2:4" ht="26.25">
      <c r="B107" s="32" t="s">
        <v>15</v>
      </c>
      <c r="C107" s="33"/>
      <c r="D107" s="34"/>
    </row>
  </sheetData>
  <sheetProtection/>
  <mergeCells count="22">
    <mergeCell ref="C77:C81"/>
    <mergeCell ref="C85:C86"/>
    <mergeCell ref="C15:C18"/>
    <mergeCell ref="C24:C26"/>
    <mergeCell ref="B6:B8"/>
    <mergeCell ref="C27:C33"/>
    <mergeCell ref="B35:B85"/>
    <mergeCell ref="C44:C51"/>
    <mergeCell ref="C53:C54"/>
    <mergeCell ref="C55:C63"/>
    <mergeCell ref="C64:C71"/>
    <mergeCell ref="C72:C76"/>
    <mergeCell ref="B93:B98"/>
    <mergeCell ref="A93:A98"/>
    <mergeCell ref="B100:B101"/>
    <mergeCell ref="B88:B90"/>
    <mergeCell ref="B3:G3"/>
    <mergeCell ref="B4:G4"/>
    <mergeCell ref="B10:B33"/>
    <mergeCell ref="C19:C21"/>
    <mergeCell ref="C10:C11"/>
    <mergeCell ref="C13:C14"/>
  </mergeCells>
  <printOptions/>
  <pageMargins left="0.1968503937007874" right="0.1968503937007874" top="0.4330708661417323" bottom="0.2362204724409449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Delta</cp:lastModifiedBy>
  <cp:lastPrinted>2021-03-01T13:06:54Z</cp:lastPrinted>
  <dcterms:created xsi:type="dcterms:W3CDTF">1996-10-08T23:32:33Z</dcterms:created>
  <dcterms:modified xsi:type="dcterms:W3CDTF">2021-03-02T07:27:09Z</dcterms:modified>
  <cp:category/>
  <cp:version/>
  <cp:contentType/>
  <cp:contentStatus/>
</cp:coreProperties>
</file>